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KL80YL\Downloads\"/>
    </mc:Choice>
  </mc:AlternateContent>
  <xr:revisionPtr revIDLastSave="0" documentId="8_{FBC198AD-594F-4E7A-ADC2-364AFB2D3A9D}" xr6:coauthVersionLast="47" xr6:coauthVersionMax="47" xr10:uidLastSave="{00000000-0000-0000-0000-000000000000}"/>
  <bookViews>
    <workbookView xWindow="28680" yWindow="-120" windowWidth="29040" windowHeight="17640" tabRatio="694" xr2:uid="{00000000-000D-0000-FFFF-FFFF00000000}"/>
  </bookViews>
  <sheets>
    <sheet name="Sådan virker ferieberegneren" sheetId="13" r:id="rId1"/>
    <sheet name="Ansat 1.9.2024 (eller før)" sheetId="1" r:id="rId2"/>
    <sheet name="Ansat 1.10.2024" sheetId="14" r:id="rId3"/>
    <sheet name="Ansat 1.11.2024" sheetId="3" r:id="rId4"/>
    <sheet name="Ansat 1.12.2024" sheetId="4" r:id="rId5"/>
    <sheet name="Ansat 1.1.2025" sheetId="5" r:id="rId6"/>
    <sheet name="Ansat 1.2.2025" sheetId="6" r:id="rId7"/>
    <sheet name="Ansat 1.3.2025" sheetId="7" r:id="rId8"/>
    <sheet name="Ansat 1.4.2025" sheetId="8" r:id="rId9"/>
    <sheet name="Ansat 1.5.2025" sheetId="9" r:id="rId10"/>
    <sheet name="Ansat 1.6.2025" sheetId="10" r:id="rId11"/>
    <sheet name="Ansat 1.7.2025" sheetId="11" r:id="rId12"/>
    <sheet name="Ansat 1.8.2024" sheetId="12" r:id="rId13"/>
  </sheets>
  <definedNames>
    <definedName name="_xlnm._FilterDatabase" localSheetId="2" hidden="1">'Ansat 1.10.2024'!$B$8:$D$23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 s="1"/>
  <c r="G11" i="3" s="1"/>
  <c r="G12" i="3" s="1"/>
  <c r="G13" i="3" s="1"/>
  <c r="G14" i="3" s="1"/>
  <c r="G15" i="3"/>
  <c r="G9" i="14"/>
  <c r="G10" i="14" s="1"/>
  <c r="G11" i="14" s="1"/>
  <c r="G12" i="14" s="1"/>
  <c r="G13" i="14" s="1"/>
  <c r="G14" i="14" s="1"/>
  <c r="G15" i="14" s="1"/>
  <c r="G16" i="14"/>
  <c r="G17" i="14" s="1"/>
  <c r="G18" i="14" s="1"/>
  <c r="G19" i="14" s="1"/>
  <c r="G20" i="14" s="1"/>
  <c r="G21" i="14" s="1"/>
  <c r="G22" i="14" s="1"/>
  <c r="G23" i="14" s="1"/>
  <c r="C9" i="14"/>
  <c r="C10" i="14" s="1"/>
  <c r="C11" i="14" l="1"/>
  <c r="K10" i="14"/>
  <c r="K9" i="14"/>
  <c r="C12" i="14" l="1"/>
  <c r="K11" i="14"/>
  <c r="C10" i="12"/>
  <c r="C11" i="12" s="1"/>
  <c r="C12" i="12" s="1"/>
  <c r="C13" i="12" s="1"/>
  <c r="C14" i="12" s="1"/>
  <c r="C10" i="11"/>
  <c r="C11" i="11" s="1"/>
  <c r="C12" i="11" s="1"/>
  <c r="C13" i="11" s="1"/>
  <c r="C14" i="11" s="1"/>
  <c r="C15" i="11" s="1"/>
  <c r="C10" i="10"/>
  <c r="C11" i="10" s="1"/>
  <c r="C12" i="10" s="1"/>
  <c r="C13" i="10" s="1"/>
  <c r="C14" i="10" s="1"/>
  <c r="C15" i="10" s="1"/>
  <c r="C16" i="10" s="1"/>
  <c r="C10" i="9"/>
  <c r="C11" i="9" s="1"/>
  <c r="C12" i="9" s="1"/>
  <c r="C13" i="9" s="1"/>
  <c r="C14" i="9" s="1"/>
  <c r="C15" i="9" s="1"/>
  <c r="C16" i="9" s="1"/>
  <c r="C17" i="9" s="1"/>
  <c r="C10" i="8"/>
  <c r="C11" i="8" s="1"/>
  <c r="C12" i="8" s="1"/>
  <c r="C13" i="8" s="1"/>
  <c r="C14" i="8" s="1"/>
  <c r="C15" i="8" s="1"/>
  <c r="C16" i="8" s="1"/>
  <c r="C17" i="8" s="1"/>
  <c r="C18" i="8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10" i="5"/>
  <c r="C11" i="5" s="1"/>
  <c r="C9" i="4"/>
  <c r="G14" i="4"/>
  <c r="G15" i="4" s="1"/>
  <c r="G16" i="4" s="1"/>
  <c r="G17" i="4" s="1"/>
  <c r="G18" i="4" s="1"/>
  <c r="G19" i="4" s="1"/>
  <c r="G20" i="4" s="1"/>
  <c r="G21" i="4" s="1"/>
  <c r="G10" i="4"/>
  <c r="G11" i="4" s="1"/>
  <c r="G12" i="4" s="1"/>
  <c r="G13" i="4" s="1"/>
  <c r="C13" i="14" l="1"/>
  <c r="K12" i="14"/>
  <c r="K9" i="4"/>
  <c r="C10" i="4"/>
  <c r="C11" i="4" s="1"/>
  <c r="K11" i="4" s="1"/>
  <c r="C12" i="5"/>
  <c r="C9" i="3"/>
  <c r="C10" i="3" s="1"/>
  <c r="C11" i="3" s="1"/>
  <c r="C12" i="3" s="1"/>
  <c r="G16" i="3"/>
  <c r="G17" i="3" s="1"/>
  <c r="G18" i="3" s="1"/>
  <c r="G19" i="3" s="1"/>
  <c r="G20" i="3" s="1"/>
  <c r="G21" i="3" s="1"/>
  <c r="G22" i="3" s="1"/>
  <c r="K13" i="14" l="1"/>
  <c r="C14" i="14"/>
  <c r="C12" i="4"/>
  <c r="K12" i="4" s="1"/>
  <c r="K10" i="4"/>
  <c r="C13" i="5"/>
  <c r="C13" i="3"/>
  <c r="K9" i="3"/>
  <c r="K14" i="14" l="1"/>
  <c r="C15" i="14"/>
  <c r="C13" i="4"/>
  <c r="K13" i="4" s="1"/>
  <c r="C14" i="5"/>
  <c r="K10" i="3"/>
  <c r="K11" i="3"/>
  <c r="K12" i="3"/>
  <c r="C14" i="3"/>
  <c r="K13" i="3"/>
  <c r="K15" i="14" l="1"/>
  <c r="C16" i="14"/>
  <c r="C14" i="4"/>
  <c r="C15" i="4" s="1"/>
  <c r="C15" i="5"/>
  <c r="K14" i="3"/>
  <c r="C15" i="3"/>
  <c r="G10" i="1"/>
  <c r="G11" i="1" s="1"/>
  <c r="C17" i="14" l="1"/>
  <c r="K16" i="14"/>
  <c r="K14" i="4"/>
  <c r="C16" i="5"/>
  <c r="C16" i="4"/>
  <c r="K15" i="4"/>
  <c r="C16" i="3"/>
  <c r="K15" i="3"/>
  <c r="G18" i="1"/>
  <c r="G19" i="1" s="1"/>
  <c r="G20" i="1" s="1"/>
  <c r="G21" i="1" s="1"/>
  <c r="G22" i="1" s="1"/>
  <c r="G23" i="1" s="1"/>
  <c r="G24" i="1" s="1"/>
  <c r="G25" i="1" s="1"/>
  <c r="K17" i="14" l="1"/>
  <c r="C18" i="14"/>
  <c r="C17" i="5"/>
  <c r="K16" i="4"/>
  <c r="C17" i="4"/>
  <c r="C17" i="3"/>
  <c r="K16" i="3"/>
  <c r="G12" i="1"/>
  <c r="G13" i="1" s="1"/>
  <c r="G14" i="1" s="1"/>
  <c r="G15" i="1" s="1"/>
  <c r="G16" i="1" s="1"/>
  <c r="C10" i="1"/>
  <c r="C11" i="1" s="1"/>
  <c r="C19" i="14" l="1"/>
  <c r="K18" i="14"/>
  <c r="C18" i="5"/>
  <c r="K17" i="4"/>
  <c r="C18" i="4"/>
  <c r="C18" i="3"/>
  <c r="K17" i="3"/>
  <c r="G17" i="1"/>
  <c r="K10" i="1"/>
  <c r="K11" i="1"/>
  <c r="C20" i="14" l="1"/>
  <c r="K19" i="14"/>
  <c r="C19" i="5"/>
  <c r="C19" i="4"/>
  <c r="K18" i="4"/>
  <c r="K18" i="3"/>
  <c r="C19" i="3"/>
  <c r="C12" i="1"/>
  <c r="C13" i="1" s="1"/>
  <c r="C21" i="14" l="1"/>
  <c r="K20" i="14"/>
  <c r="C20" i="5"/>
  <c r="C20" i="4"/>
  <c r="K19" i="4"/>
  <c r="C20" i="3"/>
  <c r="K19" i="3"/>
  <c r="K12" i="1"/>
  <c r="C22" i="14" l="1"/>
  <c r="K21" i="14"/>
  <c r="C21" i="5"/>
  <c r="C21" i="4"/>
  <c r="K21" i="4" s="1"/>
  <c r="K20" i="4"/>
  <c r="C21" i="3"/>
  <c r="K20" i="3"/>
  <c r="C14" i="1"/>
  <c r="K13" i="1"/>
  <c r="K22" i="14" l="1"/>
  <c r="C23" i="14"/>
  <c r="K23" i="14" s="1"/>
  <c r="C22" i="3"/>
  <c r="K22" i="3" s="1"/>
  <c r="K21" i="3"/>
  <c r="C15" i="1"/>
  <c r="C16" i="1" s="1"/>
  <c r="K14" i="1"/>
  <c r="K15" i="1" l="1"/>
  <c r="C17" i="1" l="1"/>
  <c r="K16" i="1"/>
  <c r="C18" i="1" l="1"/>
  <c r="K17" i="1"/>
  <c r="K18" i="1" l="1"/>
  <c r="C19" i="1"/>
  <c r="K19" i="1" s="1"/>
  <c r="C20" i="1" l="1"/>
  <c r="C21" i="1" s="1"/>
  <c r="C22" i="1" s="1"/>
  <c r="K20" i="1" l="1"/>
  <c r="C23" i="1" l="1"/>
  <c r="C24" i="1" s="1"/>
  <c r="C25" i="1" s="1"/>
  <c r="K21" i="1"/>
  <c r="K22" i="1" l="1"/>
  <c r="K23" i="1"/>
  <c r="K24" i="1" l="1"/>
  <c r="K25" i="1" l="1"/>
</calcChain>
</file>

<file path=xl/sharedStrings.xml><?xml version="1.0" encoding="utf-8"?>
<sst xmlns="http://schemas.openxmlformats.org/spreadsheetml/2006/main" count="195" uniqueCount="40">
  <si>
    <t xml:space="preserve">Måned / år </t>
  </si>
  <si>
    <t>Saldo i alt (inkl. ferie og særlige feriedage)</t>
  </si>
  <si>
    <t>Saldo særlige feriedage</t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</si>
  <si>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Hvis tallet i feriesaldo bliver rødt, har du ikke nok ferie. Se om tallet i "Saldo i alt (inkl. ferie og særlige feriedage)" også er rødt. Er dette ikke tilfældet, kan du evt. anvende dine særlige feriedage. </t>
    </r>
  </si>
  <si>
    <r>
      <t xml:space="preserve">Saldo alm. feriedage </t>
    </r>
    <r>
      <rPr>
        <sz val="11"/>
        <color rgb="FFFF0000"/>
        <rFont val="Calibri"/>
        <family val="2"/>
        <scheme val="minor"/>
      </rPr>
      <t>(1)</t>
    </r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</si>
  <si>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2,08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efter aftale.</t>
    </r>
  </si>
  <si>
    <t>Afholdt eller planlagt ferie særlige feriedage</t>
  </si>
  <si>
    <t>Afholdt eller planlagt ferie alm. feriedage</t>
  </si>
  <si>
    <t>Antal feriedage på feriekort fra tidligere arbejdsgiver</t>
  </si>
  <si>
    <t xml:space="preserve">Kære kollega </t>
  </si>
  <si>
    <t xml:space="preserve">For at komme videre, skal du nede i fanerne vælge, hvornår du er ansat. Følg herefter vejledningen i arket. </t>
  </si>
  <si>
    <t xml:space="preserve">God fornøjelse :) </t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</si>
  <si>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Hvis tallet i feriesaldo bliver rødt, har du ikke ferie nok. </t>
    </r>
  </si>
  <si>
    <r>
      <t>Saldo alm. feriedage</t>
    </r>
    <r>
      <rPr>
        <sz val="11"/>
        <color rgb="FFFF0000"/>
        <rFont val="Calibri"/>
        <family val="2"/>
        <scheme val="minor"/>
      </rPr>
      <t xml:space="preserve"> (1)</t>
    </r>
  </si>
  <si>
    <t>Du kan finde mere information om feriereglerne i AAU Håndbogen.</t>
  </si>
  <si>
    <r>
      <rPr>
        <b/>
        <sz val="11"/>
        <color theme="1"/>
        <rFont val="Calibri"/>
        <family val="2"/>
        <scheme val="minor"/>
      </rPr>
      <t>Husk</t>
    </r>
    <r>
      <rPr>
        <sz val="11"/>
        <color theme="1"/>
        <rFont val="Calibri"/>
        <family val="2"/>
        <scheme val="minor"/>
      </rPr>
      <t xml:space="preserve"> altid at du skal reservere feriedage til 3 ugers ferie til sommerferien. </t>
    </r>
  </si>
  <si>
    <t>(2)</t>
  </si>
  <si>
    <t>I forhold til sommerferien skal du være opmærksom på, at de sidste 2 * 2,08 feriedage først er optjent og klar til afvikling pr. henholdsvis 1. august og 1. september.</t>
  </si>
  <si>
    <t>Når du har reserveret feriedage til sommerferien, kan du bruge dine resterende feriedag og dine særlige feriedage i de resterende ferieperioder, som du måtte ønske.</t>
  </si>
  <si>
    <t>Ferien afholdes på følgende dage</t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</si>
  <si>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5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efter aftale. Du kan derfor have 5 dage i røde tal efter aftale med din leder. </t>
    </r>
  </si>
  <si>
    <t>Ferieåret 2024/2025</t>
  </si>
  <si>
    <t>Ferien optjenes i perioden fra 1. september 2024 til 31. august 2025 (12 måneder). Ferien kan afholdes i perioden fra 1. september 2024 til 31. december 2025 (16 måneder).</t>
  </si>
  <si>
    <t>Antal ikke-afholdt alm. ferie  pr. 1. september 2024</t>
  </si>
  <si>
    <t>Antal ikke-afholdte særlige feriedage pr. 1. september 2024</t>
  </si>
  <si>
    <t>Antal optjente særlige feriedage pr. 1. maj 2025</t>
  </si>
  <si>
    <r>
      <t xml:space="preserve">september 2025 </t>
    </r>
    <r>
      <rPr>
        <sz val="11"/>
        <color rgb="FFFF0000"/>
        <rFont val="Calibri"/>
        <family val="2"/>
        <scheme val="minor"/>
      </rPr>
      <t>(3)</t>
    </r>
  </si>
  <si>
    <r>
      <rPr>
        <b/>
        <sz val="11"/>
        <color rgb="FFFF0000"/>
        <rFont val="Calibri"/>
        <family val="2"/>
        <scheme val="minor"/>
      </rPr>
      <t>(2)</t>
    </r>
    <r>
      <rPr>
        <sz val="11"/>
        <color rgb="FFFF0000"/>
        <rFont val="Calibri"/>
        <family val="2"/>
        <scheme val="minor"/>
      </rPr>
      <t xml:space="preserve"> Den 1. maj 2025 tildeles du nye særlige feriedage. Dagene kan først disponeres efter den 1. maj 2025, og kan bruges frem til den 30. april 2026.</t>
    </r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</si>
  <si>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5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efter aftale. Du kan derfor have 2,08 dage i røde tal efter aftale med din leder. </t>
    </r>
  </si>
  <si>
    <r>
      <rPr>
        <b/>
        <sz val="11"/>
        <color rgb="FFFF0000"/>
        <rFont val="Calibri"/>
        <family val="2"/>
        <scheme val="minor"/>
      </rPr>
      <t xml:space="preserve">(3) </t>
    </r>
    <r>
      <rPr>
        <sz val="11"/>
        <color rgb="FFFF0000"/>
        <rFont val="Calibri"/>
        <family val="2"/>
        <scheme val="minor"/>
      </rPr>
      <t>Den 1. september 2025 starter et nyt ferieår (2025/2026). Du har dog forsat frem til 31. december 2025 til at afholde dine feriedage, men du optjener ikke nye feriedage i ferieåret 2024/2025.</t>
    </r>
  </si>
  <si>
    <t xml:space="preserve">Ferien optjenes i perioden fra 1. september 2024 til 31. august 2025 (12 måneder). Ferien kan afholdes i perioden </t>
  </si>
  <si>
    <t>fra 1. september 2024 til 31. december 2025 (16 måneder).</t>
  </si>
  <si>
    <r>
      <t xml:space="preserve">september 2025 </t>
    </r>
    <r>
      <rPr>
        <sz val="11"/>
        <color rgb="FFFF0000"/>
        <rFont val="Calibri"/>
        <family val="2"/>
        <scheme val="minor"/>
      </rPr>
      <t>(2)</t>
    </r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</si>
  <si>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5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efter aftale. </t>
    </r>
  </si>
  <si>
    <r>
      <rPr>
        <b/>
        <sz val="11"/>
        <color rgb="FFFF0000"/>
        <rFont val="Calibri"/>
        <family val="2"/>
        <scheme val="minor"/>
      </rPr>
      <t xml:space="preserve">(2) </t>
    </r>
    <r>
      <rPr>
        <sz val="11"/>
        <color rgb="FFFF0000"/>
        <rFont val="Calibri"/>
        <family val="2"/>
        <scheme val="minor"/>
      </rPr>
      <t>Den 1. september 2025 starter et nyt ferieår (2025/2026). Du har dog forsat frem til 31. december 2024</t>
    </r>
  </si>
  <si>
    <t xml:space="preserve">       til at afholde dine feriedage, men du optjener ikke nye feriedage i ferieåret 2024/2025.</t>
  </si>
  <si>
    <r>
      <rPr>
        <b/>
        <sz val="11"/>
        <color rgb="FFFF0000"/>
        <rFont val="Calibri"/>
        <family val="2"/>
        <scheme val="minor"/>
      </rPr>
      <t xml:space="preserve">(2) </t>
    </r>
    <r>
      <rPr>
        <sz val="11"/>
        <color rgb="FFFF0000"/>
        <rFont val="Calibri"/>
        <family val="2"/>
        <scheme val="minor"/>
      </rPr>
      <t xml:space="preserve">Den 1. september 2024 starter et nyt ferieår (2025/2026). </t>
    </r>
  </si>
  <si>
    <r>
      <rPr>
        <b/>
        <sz val="11"/>
        <color rgb="FFFF0000"/>
        <rFont val="Calibri"/>
        <family val="2"/>
        <scheme val="minor"/>
      </rPr>
      <t xml:space="preserve">(2) </t>
    </r>
    <r>
      <rPr>
        <sz val="11"/>
        <color rgb="FFFF0000"/>
        <rFont val="Calibri"/>
        <family val="2"/>
        <scheme val="minor"/>
      </rPr>
      <t xml:space="preserve">Den 1. september 2025 starter et nyt ferieår (2025/2026). </t>
    </r>
  </si>
  <si>
    <t>Det betyder, at du i juli måned kun har optjent 20,8 feriedage ud af 25 feriedage. Det er altså først i september 2025, du har optjent fuld ferie for ferieåret 2024/2025.</t>
  </si>
  <si>
    <t xml:space="preserve">Du har åbnet AAU's ferieberegner. Ferieberegneren kan bruges som et hjælperedskab, når du skal planlægge din ferie for ferieår 2024/2025.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</si>
</sst>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Fill="1" applyBorder="1"/>
    <xf numFmtId="0" fontId="8" fillId="0" borderId="0" xfId="0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quotePrefix="1" applyFont="1" applyFill="1"/>
    <xf numFmtId="164" fontId="4" fillId="3" borderId="0" xfId="0" quotePrefix="1" applyNumberFormat="1" applyFont="1" applyFill="1" applyAlignment="1">
      <alignment horizontal="left"/>
    </xf>
    <xf numFmtId="0" fontId="4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5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1" quotePrefix="1" applyFill="1" applyBorder="1"/>
    <xf numFmtId="0" fontId="8" fillId="3" borderId="0" xfId="0" quotePrefix="1" applyFont="1" applyFill="1"/>
    <xf numFmtId="0" fontId="1" fillId="3" borderId="2" xfId="0" applyFont="1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2" fillId="3" borderId="0" xfId="0" applyFont="1" applyFill="1"/>
    <xf numFmtId="0" fontId="8" fillId="3" borderId="0" xfId="0" applyFont="1" applyFill="1"/>
    <xf numFmtId="0" fontId="14" fillId="3" borderId="0" xfId="0" applyFont="1" applyFill="1"/>
    <xf numFmtId="0" fontId="0" fillId="3" borderId="0" xfId="0" applyFill="1" applyAlignment="1">
      <alignment vertical="center"/>
    </xf>
    <xf numFmtId="0" fontId="13" fillId="3" borderId="11" xfId="0" applyFont="1" applyFill="1" applyBorder="1"/>
    <xf numFmtId="2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right"/>
    </xf>
    <xf numFmtId="0" fontId="2" fillId="3" borderId="15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4" fillId="3" borderId="16" xfId="0" quotePrefix="1" applyFont="1" applyFill="1" applyBorder="1"/>
    <xf numFmtId="0" fontId="0" fillId="2" borderId="2" xfId="0" applyFill="1" applyBorder="1" applyProtection="1">
      <protection locked="0"/>
    </xf>
  </cellXfs>
  <cellStyles count="2">
    <cellStyle name="Li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16</xdr:row>
      <xdr:rowOff>104775</xdr:rowOff>
    </xdr:from>
    <xdr:to>
      <xdr:col>3</xdr:col>
      <xdr:colOff>400050</xdr:colOff>
      <xdr:row>20</xdr:row>
      <xdr:rowOff>19050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57325" y="2847975"/>
          <a:ext cx="77152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andbog.aau.dk/dokument/?contentId=3431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aandbog.aau.dk/dokument/?contentId=3431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andbog.aau.dk/dokument/?contentId=34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N22"/>
  <sheetViews>
    <sheetView tabSelected="1" workbookViewId="0">
      <selection activeCell="L27" sqref="L27"/>
    </sheetView>
  </sheetViews>
  <sheetFormatPr defaultRowHeight="15" x14ac:dyDescent="0.25"/>
  <cols>
    <col min="14" max="14" width="52.42578125" customWidth="1"/>
  </cols>
  <sheetData>
    <row r="1" spans="1:14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25">
      <c r="A2" s="3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7"/>
    </row>
    <row r="3" spans="1:14" ht="21" x14ac:dyDescent="0.35">
      <c r="A3" s="36"/>
      <c r="B3" s="41" t="s">
        <v>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7"/>
    </row>
    <row r="4" spans="1:14" x14ac:dyDescent="0.25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7"/>
    </row>
    <row r="5" spans="1:14" x14ac:dyDescent="0.25">
      <c r="A5" s="36"/>
      <c r="B5" s="42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7"/>
    </row>
    <row r="6" spans="1:14" x14ac:dyDescent="0.25">
      <c r="A6" s="3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7"/>
    </row>
    <row r="7" spans="1:14" x14ac:dyDescent="0.25">
      <c r="A7" s="36"/>
      <c r="B7" s="44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7"/>
    </row>
    <row r="8" spans="1:14" x14ac:dyDescent="0.25">
      <c r="A8" s="36"/>
      <c r="B8" s="4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7"/>
    </row>
    <row r="9" spans="1:14" x14ac:dyDescent="0.25">
      <c r="A9" s="36"/>
      <c r="B9" s="10" t="s">
        <v>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7"/>
    </row>
    <row r="10" spans="1:14" x14ac:dyDescent="0.25">
      <c r="A10" s="36"/>
      <c r="B10" s="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7"/>
    </row>
    <row r="11" spans="1:14" x14ac:dyDescent="0.25">
      <c r="A11" s="36"/>
      <c r="B11" s="44" t="s">
        <v>18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7"/>
    </row>
    <row r="12" spans="1:14" x14ac:dyDescent="0.25">
      <c r="A12" s="36"/>
      <c r="B12" s="4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7"/>
    </row>
    <row r="13" spans="1:14" x14ac:dyDescent="0.25">
      <c r="A13" s="36"/>
      <c r="B13" s="17" t="s"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7"/>
    </row>
    <row r="14" spans="1:14" x14ac:dyDescent="0.25">
      <c r="A14" s="36"/>
      <c r="B14" s="4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7"/>
    </row>
    <row r="15" spans="1:14" x14ac:dyDescent="0.25">
      <c r="A15" s="36"/>
      <c r="B15" s="43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7"/>
    </row>
    <row r="16" spans="1:14" x14ac:dyDescent="0.25">
      <c r="A16" s="3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7"/>
    </row>
    <row r="17" spans="1:14" x14ac:dyDescent="0.25">
      <c r="A17" s="3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7"/>
    </row>
    <row r="18" spans="1:14" x14ac:dyDescent="0.25">
      <c r="A18" s="3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7"/>
    </row>
    <row r="19" spans="1:14" x14ac:dyDescent="0.25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7"/>
    </row>
    <row r="20" spans="1:14" x14ac:dyDescent="0.25">
      <c r="A20" s="3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7"/>
    </row>
    <row r="21" spans="1:14" x14ac:dyDescent="0.25">
      <c r="A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5" t="s">
        <v>11</v>
      </c>
    </row>
    <row r="22" spans="1:14" ht="15.75" thickBot="1" x14ac:dyDescent="0.3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L43"/>
  <sheetViews>
    <sheetView workbookViewId="0">
      <selection activeCell="G7" sqref="G7"/>
    </sheetView>
  </sheetViews>
  <sheetFormatPr defaultRowHeight="15" x14ac:dyDescent="0.25"/>
  <cols>
    <col min="1" max="1" width="5.28515625" customWidth="1"/>
    <col min="2" max="2" width="25" customWidth="1"/>
    <col min="3" max="3" width="25.5703125" customWidth="1"/>
    <col min="4" max="4" width="24.85546875" customWidth="1"/>
    <col min="5" max="5" width="20.5703125" customWidth="1"/>
    <col min="6" max="6" width="7.7109375" customWidth="1"/>
    <col min="7" max="7" width="23.85546875" customWidth="1"/>
    <col min="8" max="8" width="25" customWidth="1"/>
    <col min="9" max="9" width="19.140625" customWidth="1"/>
    <col min="10" max="10" width="8.42578125" customWidth="1"/>
    <col min="11" max="11" width="22" customWidth="1"/>
    <col min="12" max="12" width="20.42578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25" x14ac:dyDescent="0.35">
      <c r="A2" s="36"/>
      <c r="B2" s="12" t="s">
        <v>21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ht="15.6" customHeight="1" x14ac:dyDescent="0.25">
      <c r="A3" s="36"/>
      <c r="B3" s="13" t="s">
        <v>22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.75" thickBot="1" x14ac:dyDescent="0.3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45.75" thickBot="1" x14ac:dyDescent="0.3">
      <c r="A5" s="36"/>
      <c r="B5" s="29" t="s">
        <v>23</v>
      </c>
      <c r="C5" s="30"/>
      <c r="D5" s="4"/>
      <c r="E5" s="4"/>
      <c r="F5" s="4"/>
      <c r="G5" s="29" t="s">
        <v>24</v>
      </c>
      <c r="H5" s="30"/>
      <c r="I5" s="5"/>
      <c r="J5" s="5"/>
      <c r="K5" s="4"/>
      <c r="L5" s="37"/>
    </row>
    <row r="6" spans="1:12" ht="15.75" thickBot="1" x14ac:dyDescent="0.3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ht="30.75" thickBot="1" x14ac:dyDescent="0.3">
      <c r="A7" s="36"/>
      <c r="B7" s="14"/>
      <c r="C7" s="5"/>
      <c r="D7" s="8"/>
      <c r="E7" s="4"/>
      <c r="F7" s="4"/>
      <c r="G7" s="29" t="s">
        <v>25</v>
      </c>
      <c r="H7" s="30"/>
      <c r="I7" s="5"/>
      <c r="J7" s="5"/>
      <c r="K7" s="11"/>
      <c r="L7" s="37"/>
    </row>
    <row r="8" spans="1:12" x14ac:dyDescent="0.25">
      <c r="A8" s="36"/>
      <c r="B8" s="4"/>
      <c r="C8" s="7"/>
      <c r="D8" s="4"/>
      <c r="E8" s="4"/>
      <c r="F8" s="4"/>
      <c r="G8" s="7"/>
      <c r="H8" s="4"/>
      <c r="I8" s="4"/>
      <c r="J8" s="4"/>
      <c r="K8" s="11"/>
      <c r="L8" s="37"/>
    </row>
    <row r="9" spans="1:12" ht="36" customHeight="1" x14ac:dyDescent="0.25">
      <c r="A9" s="36"/>
      <c r="B9" s="51" t="s">
        <v>0</v>
      </c>
      <c r="C9" s="51" t="s">
        <v>4</v>
      </c>
      <c r="D9" s="52" t="s">
        <v>7</v>
      </c>
      <c r="E9" s="52" t="s">
        <v>19</v>
      </c>
      <c r="F9" s="4"/>
      <c r="G9" s="51" t="s">
        <v>2</v>
      </c>
      <c r="H9" s="52" t="s">
        <v>6</v>
      </c>
      <c r="I9" s="52" t="s">
        <v>19</v>
      </c>
      <c r="J9" s="31"/>
      <c r="K9" s="52" t="s">
        <v>1</v>
      </c>
      <c r="L9" s="37"/>
    </row>
    <row r="10" spans="1:12" x14ac:dyDescent="0.25">
      <c r="A10" s="36"/>
      <c r="B10" s="19">
        <v>45536</v>
      </c>
      <c r="C10" s="46">
        <f>C5-(D10)</f>
        <v>0</v>
      </c>
      <c r="D10" s="20">
        <v>0</v>
      </c>
      <c r="E10" s="58"/>
      <c r="F10" s="4"/>
      <c r="G10" s="22">
        <f>H5-H10</f>
        <v>0</v>
      </c>
      <c r="H10" s="20">
        <v>0</v>
      </c>
      <c r="I10" s="20"/>
      <c r="J10" s="32"/>
      <c r="K10" s="47">
        <f t="shared" ref="K10:K25" si="0">C10+G10</f>
        <v>0</v>
      </c>
      <c r="L10" s="37"/>
    </row>
    <row r="11" spans="1:12" x14ac:dyDescent="0.25">
      <c r="A11" s="36"/>
      <c r="B11" s="19">
        <v>45566</v>
      </c>
      <c r="C11" s="46">
        <f>C10+2.08-(D11)</f>
        <v>2.08</v>
      </c>
      <c r="D11" s="20">
        <v>0</v>
      </c>
      <c r="E11" s="58"/>
      <c r="F11" s="4"/>
      <c r="G11" s="22">
        <f t="shared" ref="G11:G17" si="1">G10-H11</f>
        <v>0</v>
      </c>
      <c r="H11" s="20">
        <v>0</v>
      </c>
      <c r="I11" s="20"/>
      <c r="J11" s="32"/>
      <c r="K11" s="47">
        <f t="shared" si="0"/>
        <v>2.08</v>
      </c>
      <c r="L11" s="37"/>
    </row>
    <row r="12" spans="1:12" x14ac:dyDescent="0.25">
      <c r="A12" s="36"/>
      <c r="B12" s="19">
        <v>45597</v>
      </c>
      <c r="C12" s="46">
        <f t="shared" ref="C12:C20" si="2">C11+2.08-(D12)</f>
        <v>4.16</v>
      </c>
      <c r="D12" s="20">
        <v>0</v>
      </c>
      <c r="E12" s="58"/>
      <c r="F12" s="4"/>
      <c r="G12" s="22">
        <f t="shared" si="1"/>
        <v>0</v>
      </c>
      <c r="H12" s="20">
        <v>0</v>
      </c>
      <c r="I12" s="20"/>
      <c r="J12" s="32"/>
      <c r="K12" s="47">
        <f t="shared" si="0"/>
        <v>4.16</v>
      </c>
      <c r="L12" s="37"/>
    </row>
    <row r="13" spans="1:12" x14ac:dyDescent="0.25">
      <c r="A13" s="36"/>
      <c r="B13" s="19">
        <v>45627</v>
      </c>
      <c r="C13" s="46">
        <f>C12+2.08-(D13)</f>
        <v>6.24</v>
      </c>
      <c r="D13" s="20">
        <v>0</v>
      </c>
      <c r="E13" s="58"/>
      <c r="F13" s="4"/>
      <c r="G13" s="22">
        <f t="shared" si="1"/>
        <v>0</v>
      </c>
      <c r="H13" s="20">
        <v>0</v>
      </c>
      <c r="I13" s="20"/>
      <c r="J13" s="32"/>
      <c r="K13" s="47">
        <f t="shared" si="0"/>
        <v>6.24</v>
      </c>
      <c r="L13" s="37"/>
    </row>
    <row r="14" spans="1:12" x14ac:dyDescent="0.25">
      <c r="A14" s="36"/>
      <c r="B14" s="19">
        <v>45658</v>
      </c>
      <c r="C14" s="46">
        <f t="shared" si="2"/>
        <v>8.32</v>
      </c>
      <c r="D14" s="20">
        <v>0</v>
      </c>
      <c r="E14" s="58"/>
      <c r="F14" s="4"/>
      <c r="G14" s="22">
        <f t="shared" si="1"/>
        <v>0</v>
      </c>
      <c r="H14" s="20">
        <v>0</v>
      </c>
      <c r="I14" s="20"/>
      <c r="J14" s="32"/>
      <c r="K14" s="47">
        <f t="shared" si="0"/>
        <v>8.32</v>
      </c>
      <c r="L14" s="37"/>
    </row>
    <row r="15" spans="1:12" x14ac:dyDescent="0.25">
      <c r="A15" s="36"/>
      <c r="B15" s="19">
        <v>45689</v>
      </c>
      <c r="C15" s="46">
        <f t="shared" si="2"/>
        <v>10.4</v>
      </c>
      <c r="D15" s="20">
        <v>0</v>
      </c>
      <c r="E15" s="58"/>
      <c r="F15" s="4"/>
      <c r="G15" s="22">
        <f t="shared" si="1"/>
        <v>0</v>
      </c>
      <c r="H15" s="20">
        <v>0</v>
      </c>
      <c r="I15" s="20"/>
      <c r="J15" s="32"/>
      <c r="K15" s="47">
        <f t="shared" si="0"/>
        <v>10.4</v>
      </c>
      <c r="L15" s="37"/>
    </row>
    <row r="16" spans="1:12" x14ac:dyDescent="0.25">
      <c r="A16" s="36"/>
      <c r="B16" s="19">
        <v>45717</v>
      </c>
      <c r="C16" s="46">
        <f>C15+2.08-(D16)</f>
        <v>12.48</v>
      </c>
      <c r="D16" s="20">
        <v>0</v>
      </c>
      <c r="E16" s="58"/>
      <c r="F16" s="4"/>
      <c r="G16" s="22">
        <f t="shared" si="1"/>
        <v>0</v>
      </c>
      <c r="H16" s="20">
        <v>0</v>
      </c>
      <c r="I16" s="20"/>
      <c r="J16" s="32"/>
      <c r="K16" s="47">
        <f t="shared" si="0"/>
        <v>12.48</v>
      </c>
      <c r="L16" s="37"/>
    </row>
    <row r="17" spans="1:12" ht="15.75" thickBot="1" x14ac:dyDescent="0.3">
      <c r="A17" s="36"/>
      <c r="B17" s="19">
        <v>45748</v>
      </c>
      <c r="C17" s="46">
        <f t="shared" si="2"/>
        <v>14.56</v>
      </c>
      <c r="D17" s="20">
        <v>0</v>
      </c>
      <c r="E17" s="58"/>
      <c r="F17" s="4"/>
      <c r="G17" s="54">
        <f t="shared" si="1"/>
        <v>0</v>
      </c>
      <c r="H17" s="28">
        <v>0</v>
      </c>
      <c r="I17" s="20"/>
      <c r="J17" s="32"/>
      <c r="K17" s="47">
        <f t="shared" si="0"/>
        <v>14.56</v>
      </c>
      <c r="L17" s="37"/>
    </row>
    <row r="18" spans="1:12" x14ac:dyDescent="0.25">
      <c r="A18" s="36"/>
      <c r="B18" s="19">
        <v>45778</v>
      </c>
      <c r="C18" s="46">
        <f t="shared" si="2"/>
        <v>16.64</v>
      </c>
      <c r="D18" s="20">
        <v>0</v>
      </c>
      <c r="E18" s="58"/>
      <c r="F18" s="53" t="s">
        <v>16</v>
      </c>
      <c r="G18" s="22">
        <f>H7-H18</f>
        <v>0</v>
      </c>
      <c r="H18" s="25">
        <v>0</v>
      </c>
      <c r="I18" s="58"/>
      <c r="J18" s="8"/>
      <c r="K18" s="48">
        <f t="shared" si="0"/>
        <v>16.64</v>
      </c>
      <c r="L18" s="50"/>
    </row>
    <row r="19" spans="1:12" x14ac:dyDescent="0.25">
      <c r="A19" s="36"/>
      <c r="B19" s="19">
        <v>45809</v>
      </c>
      <c r="C19" s="46">
        <f>C18+2.08-(D19)</f>
        <v>18.72</v>
      </c>
      <c r="D19" s="20">
        <v>0</v>
      </c>
      <c r="E19" s="58"/>
      <c r="F19" s="4"/>
      <c r="G19" s="22">
        <f t="shared" ref="G19:G25" si="3">G18-H19</f>
        <v>0</v>
      </c>
      <c r="H19" s="20">
        <v>0</v>
      </c>
      <c r="I19" s="20"/>
      <c r="J19" s="32"/>
      <c r="K19" s="47">
        <f t="shared" si="0"/>
        <v>18.72</v>
      </c>
      <c r="L19" s="37"/>
    </row>
    <row r="20" spans="1:12" x14ac:dyDescent="0.25">
      <c r="A20" s="36"/>
      <c r="B20" s="19">
        <v>45839</v>
      </c>
      <c r="C20" s="46">
        <f t="shared" si="2"/>
        <v>20.799999999999997</v>
      </c>
      <c r="D20" s="20">
        <v>0</v>
      </c>
      <c r="E20" s="58"/>
      <c r="F20" s="4"/>
      <c r="G20" s="22">
        <f t="shared" si="3"/>
        <v>0</v>
      </c>
      <c r="H20" s="20">
        <v>0</v>
      </c>
      <c r="I20" s="20"/>
      <c r="J20" s="32"/>
      <c r="K20" s="47">
        <f t="shared" si="0"/>
        <v>20.799999999999997</v>
      </c>
      <c r="L20" s="37"/>
    </row>
    <row r="21" spans="1:12" x14ac:dyDescent="0.25">
      <c r="A21" s="36"/>
      <c r="B21" s="19">
        <v>45870</v>
      </c>
      <c r="C21" s="46">
        <f>C20+2.12-(D21)</f>
        <v>22.919999999999998</v>
      </c>
      <c r="D21" s="20">
        <v>0</v>
      </c>
      <c r="E21" s="58"/>
      <c r="F21" s="4"/>
      <c r="G21" s="22">
        <f t="shared" si="3"/>
        <v>0</v>
      </c>
      <c r="H21" s="20">
        <v>0</v>
      </c>
      <c r="I21" s="20"/>
      <c r="J21" s="32"/>
      <c r="K21" s="47">
        <f t="shared" si="0"/>
        <v>22.919999999999998</v>
      </c>
      <c r="L21" s="37"/>
    </row>
    <row r="22" spans="1:12" x14ac:dyDescent="0.25">
      <c r="A22" s="36"/>
      <c r="B22" s="19" t="s">
        <v>26</v>
      </c>
      <c r="C22" s="46">
        <f>C21-D22+2.08</f>
        <v>25</v>
      </c>
      <c r="D22" s="20">
        <v>0</v>
      </c>
      <c r="E22" s="58"/>
      <c r="F22" s="4"/>
      <c r="G22" s="22">
        <f t="shared" si="3"/>
        <v>0</v>
      </c>
      <c r="H22" s="20">
        <v>0</v>
      </c>
      <c r="I22" s="20"/>
      <c r="J22" s="32"/>
      <c r="K22" s="47">
        <f t="shared" si="0"/>
        <v>25</v>
      </c>
      <c r="L22" s="37"/>
    </row>
    <row r="23" spans="1:12" x14ac:dyDescent="0.25">
      <c r="A23" s="36"/>
      <c r="B23" s="19">
        <v>45931</v>
      </c>
      <c r="C23" s="46">
        <f>C22-D23</f>
        <v>25</v>
      </c>
      <c r="D23" s="20">
        <v>0</v>
      </c>
      <c r="E23" s="58"/>
      <c r="F23" s="4"/>
      <c r="G23" s="22">
        <f t="shared" si="3"/>
        <v>0</v>
      </c>
      <c r="H23" s="20">
        <v>0</v>
      </c>
      <c r="I23" s="20"/>
      <c r="J23" s="32"/>
      <c r="K23" s="47">
        <f t="shared" si="0"/>
        <v>25</v>
      </c>
      <c r="L23" s="37"/>
    </row>
    <row r="24" spans="1:12" x14ac:dyDescent="0.25">
      <c r="A24" s="36"/>
      <c r="B24" s="19">
        <v>45962</v>
      </c>
      <c r="C24" s="46">
        <f>C23-D24</f>
        <v>25</v>
      </c>
      <c r="D24" s="20">
        <v>0</v>
      </c>
      <c r="E24" s="58"/>
      <c r="F24" s="4"/>
      <c r="G24" s="22">
        <f t="shared" si="3"/>
        <v>0</v>
      </c>
      <c r="H24" s="20">
        <v>0</v>
      </c>
      <c r="I24" s="20"/>
      <c r="J24" s="32"/>
      <c r="K24" s="47">
        <f t="shared" si="0"/>
        <v>25</v>
      </c>
      <c r="L24" s="37"/>
    </row>
    <row r="25" spans="1:12" x14ac:dyDescent="0.25">
      <c r="A25" s="36"/>
      <c r="B25" s="19">
        <v>45992</v>
      </c>
      <c r="C25" s="46">
        <f>C24-D25</f>
        <v>25</v>
      </c>
      <c r="D25" s="20">
        <v>0</v>
      </c>
      <c r="E25" s="58"/>
      <c r="F25" s="4"/>
      <c r="G25" s="22">
        <f t="shared" si="3"/>
        <v>0</v>
      </c>
      <c r="H25" s="20">
        <v>0</v>
      </c>
      <c r="I25" s="20"/>
      <c r="J25" s="32"/>
      <c r="K25" s="47">
        <f t="shared" si="0"/>
        <v>25</v>
      </c>
      <c r="L25" s="37"/>
    </row>
    <row r="26" spans="1:12" x14ac:dyDescent="0.25">
      <c r="A26" s="36"/>
      <c r="B26" s="8"/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25">
      <c r="A27" s="36"/>
      <c r="B27" s="10" t="s">
        <v>3</v>
      </c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25">
      <c r="A28" s="36"/>
      <c r="B28" s="17" t="s">
        <v>20</v>
      </c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x14ac:dyDescent="0.25">
      <c r="A29" s="36"/>
      <c r="B29" s="9" t="s">
        <v>27</v>
      </c>
      <c r="C29" s="4"/>
      <c r="D29" s="4"/>
      <c r="E29" s="4"/>
      <c r="F29" s="4"/>
      <c r="G29" s="4"/>
      <c r="H29" s="4"/>
      <c r="I29" s="4"/>
      <c r="J29" s="4"/>
      <c r="K29" s="4"/>
      <c r="L29" s="37"/>
    </row>
    <row r="30" spans="1:12" x14ac:dyDescent="0.25">
      <c r="A30" s="36"/>
      <c r="B30" s="8"/>
      <c r="C30" s="4"/>
      <c r="D30" s="4"/>
      <c r="E30" s="4"/>
      <c r="F30" s="4"/>
      <c r="G30" s="4"/>
      <c r="H30" s="4"/>
      <c r="I30" s="4"/>
      <c r="J30" s="4"/>
      <c r="K30" s="4"/>
      <c r="L30" s="37"/>
    </row>
    <row r="31" spans="1:12" x14ac:dyDescent="0.25">
      <c r="A31" s="36"/>
      <c r="C31" s="4"/>
      <c r="D31" s="4"/>
      <c r="E31" s="4"/>
      <c r="F31" s="4"/>
      <c r="G31" s="4"/>
      <c r="H31" s="4"/>
      <c r="I31" s="4"/>
      <c r="J31" s="4"/>
      <c r="K31" s="4"/>
      <c r="L31" s="37"/>
    </row>
    <row r="32" spans="1:12" x14ac:dyDescent="0.25">
      <c r="A32" s="36"/>
      <c r="B32" s="16" t="s">
        <v>14</v>
      </c>
      <c r="C32" s="4"/>
      <c r="D32" s="4"/>
      <c r="E32" s="4"/>
      <c r="F32" s="4"/>
      <c r="G32" s="4"/>
      <c r="H32" s="4"/>
      <c r="I32" s="4"/>
      <c r="J32" s="4"/>
      <c r="K32" s="4"/>
      <c r="L32" s="37"/>
    </row>
    <row r="33" spans="1:12" ht="15.75" thickBot="1" x14ac:dyDescent="0.3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5" spans="1:12" x14ac:dyDescent="0.25">
      <c r="B35" s="2"/>
    </row>
    <row r="36" spans="1:12" x14ac:dyDescent="0.25">
      <c r="B36" s="3"/>
    </row>
    <row r="37" spans="1:12" x14ac:dyDescent="0.25">
      <c r="B37" s="1"/>
    </row>
    <row r="38" spans="1:12" x14ac:dyDescent="0.25">
      <c r="B38" s="1"/>
    </row>
    <row r="39" spans="1:12" x14ac:dyDescent="0.25">
      <c r="B39" s="1"/>
    </row>
    <row r="40" spans="1:12" x14ac:dyDescent="0.25">
      <c r="B40" s="1"/>
    </row>
    <row r="41" spans="1:12" x14ac:dyDescent="0.25">
      <c r="B41" s="1"/>
    </row>
    <row r="42" spans="1:12" x14ac:dyDescent="0.25">
      <c r="B42" s="1"/>
    </row>
    <row r="43" spans="1:12" x14ac:dyDescent="0.25">
      <c r="B43" s="1"/>
    </row>
  </sheetData>
  <sheetProtection selectLockedCells="1"/>
  <conditionalFormatting sqref="C10:C25">
    <cfRule type="cellIs" dxfId="14" priority="3" operator="lessThan">
      <formula>-0.00001</formula>
    </cfRule>
  </conditionalFormatting>
  <conditionalFormatting sqref="G10:G17 G19:G25">
    <cfRule type="cellIs" dxfId="13" priority="2" operator="lessThan">
      <formula>0</formula>
    </cfRule>
  </conditionalFormatting>
  <conditionalFormatting sqref="K10:K25">
    <cfRule type="cellIs" dxfId="12" priority="1" operator="lessThan">
      <formula>-0.00001</formula>
    </cfRule>
  </conditionalFormatting>
  <dataValidations xWindow="421" yWindow="317" count="8"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100-000000000000}"/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8 J7:J8 I8" xr:uid="{00000000-0002-0000-0100-000001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100-000002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8" xr:uid="{00000000-0002-0000-0100-000003000000}"/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J5" xr:uid="{00000000-0002-0000-0100-000004000000}"/>
    <dataValidation allowBlank="1" showInputMessage="1" showErrorMessage="1" prompt="Ferie fra ferieåret 2022/2023, som skal holdes inden udgangen af ferieafholdelsesperioden den 31. december 2023. Ferien kan allerede være disponeret." sqref="C5" xr:uid="{00000000-0002-0000-0100-000005000000}"/>
    <dataValidation allowBlank="1" showInputMessage="1" showErrorMessage="1" prompt="De særlige feriedage er optjenet i kalenderåret 2022 (1. januar til 31. december). Dagene kan afholdes i  perioden fra 1. maj 2023 til 30. april 2024. Er du i tvivl om din ferie status, kan du kigge i SHR. " sqref="H5" xr:uid="{00000000-0002-0000-0100-000006000000}"/>
    <dataValidation allowBlank="1" showInputMessage="1" showErrorMessage="1" prompt="Den 1. maj 2024 tildeles du nye særlige feriedage. De særlige feriedages optjenes i perioden fra 1. januar 2023 til 31. december 2023. Du optjner 0,42 dage pr. måned.  " sqref="H7" xr:uid="{00000000-0002-0000-0100-000007000000}"/>
  </dataValidations>
  <hyperlinks>
    <hyperlink ref="B3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L31"/>
  <sheetViews>
    <sheetView topLeftCell="A2" workbookViewId="0">
      <selection activeCell="A33" sqref="A33"/>
    </sheetView>
  </sheetViews>
  <sheetFormatPr defaultRowHeight="15" x14ac:dyDescent="0.25"/>
  <cols>
    <col min="1" max="1" width="4.85546875" customWidth="1"/>
    <col min="2" max="2" width="28.42578125" customWidth="1"/>
    <col min="3" max="3" width="29.28515625" customWidth="1"/>
    <col min="4" max="4" width="20.7109375" customWidth="1"/>
    <col min="5" max="5" width="17.5703125" customWidth="1"/>
    <col min="7" max="7" width="28.85546875" customWidth="1"/>
    <col min="8" max="8" width="25.140625" customWidth="1"/>
    <col min="9" max="9" width="17.42578125" customWidth="1"/>
    <col min="11" max="11" width="24.28515625" customWidth="1"/>
    <col min="12" max="12" width="24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25" x14ac:dyDescent="0.35">
      <c r="A2" s="36"/>
      <c r="B2" s="12" t="s">
        <v>21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x14ac:dyDescent="0.25">
      <c r="A3" s="36"/>
      <c r="B3" s="13" t="s">
        <v>22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.75" thickBot="1" x14ac:dyDescent="0.3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30.75" thickBot="1" x14ac:dyDescent="0.3">
      <c r="A5" s="36"/>
      <c r="B5" s="29" t="s">
        <v>8</v>
      </c>
      <c r="C5" s="30"/>
      <c r="D5" s="4"/>
      <c r="E5" s="4"/>
      <c r="F5" s="4"/>
      <c r="G5" s="29" t="s">
        <v>25</v>
      </c>
      <c r="H5" s="30"/>
      <c r="I5" s="5"/>
      <c r="J5" s="5"/>
      <c r="K5" s="4"/>
      <c r="L5" s="37"/>
    </row>
    <row r="6" spans="1:12" x14ac:dyDescent="0.25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x14ac:dyDescent="0.25">
      <c r="A7" s="36"/>
      <c r="B7" s="4"/>
      <c r="C7" s="7"/>
      <c r="D7" s="4"/>
      <c r="E7" s="4"/>
      <c r="F7" s="4"/>
      <c r="G7" s="7"/>
      <c r="H7" s="4"/>
      <c r="I7" s="4"/>
      <c r="J7" s="4"/>
      <c r="K7" s="11"/>
      <c r="L7" s="37"/>
    </row>
    <row r="8" spans="1:12" ht="30" x14ac:dyDescent="0.25">
      <c r="A8" s="36"/>
      <c r="B8" s="51" t="s">
        <v>0</v>
      </c>
      <c r="C8" s="51" t="s">
        <v>4</v>
      </c>
      <c r="D8" s="52" t="s">
        <v>7</v>
      </c>
      <c r="E8" s="52" t="s">
        <v>19</v>
      </c>
      <c r="F8" s="4"/>
      <c r="G8" s="51" t="s">
        <v>2</v>
      </c>
      <c r="H8" s="52" t="s">
        <v>6</v>
      </c>
      <c r="I8" s="52" t="s">
        <v>19</v>
      </c>
      <c r="J8" s="31"/>
      <c r="K8" s="21" t="s">
        <v>1</v>
      </c>
      <c r="L8" s="37"/>
    </row>
    <row r="9" spans="1:12" x14ac:dyDescent="0.25">
      <c r="A9" s="36"/>
      <c r="B9" s="19">
        <v>45566</v>
      </c>
      <c r="C9" s="22">
        <f>C5-(D9)</f>
        <v>0</v>
      </c>
      <c r="D9" s="20">
        <v>0</v>
      </c>
      <c r="E9" s="58"/>
      <c r="F9" s="4"/>
      <c r="G9" s="22">
        <f>0-H9</f>
        <v>0</v>
      </c>
      <c r="H9" s="20">
        <v>0</v>
      </c>
      <c r="I9" s="58"/>
      <c r="J9" s="32"/>
      <c r="K9" s="23">
        <f t="shared" ref="K9:K23" si="0">C9+G9</f>
        <v>0</v>
      </c>
      <c r="L9" s="37"/>
    </row>
    <row r="10" spans="1:12" x14ac:dyDescent="0.25">
      <c r="A10" s="36"/>
      <c r="B10" s="19">
        <v>45597</v>
      </c>
      <c r="C10" s="22">
        <f t="shared" ref="C10:C18" si="1">C9+2.08-(D10)</f>
        <v>2.08</v>
      </c>
      <c r="D10" s="20">
        <v>0</v>
      </c>
      <c r="E10" s="58"/>
      <c r="F10" s="4"/>
      <c r="G10" s="22">
        <f t="shared" ref="G10:G15" si="2">G9-H10</f>
        <v>0</v>
      </c>
      <c r="H10" s="20">
        <v>0</v>
      </c>
      <c r="I10" s="58"/>
      <c r="J10" s="32"/>
      <c r="K10" s="23">
        <f t="shared" si="0"/>
        <v>2.08</v>
      </c>
      <c r="L10" s="37"/>
    </row>
    <row r="11" spans="1:12" x14ac:dyDescent="0.25">
      <c r="A11" s="36"/>
      <c r="B11" s="19">
        <v>45627</v>
      </c>
      <c r="C11" s="22">
        <f t="shared" si="1"/>
        <v>4.16</v>
      </c>
      <c r="D11" s="20">
        <v>0</v>
      </c>
      <c r="E11" s="58"/>
      <c r="F11" s="4"/>
      <c r="G11" s="22">
        <f t="shared" si="2"/>
        <v>0</v>
      </c>
      <c r="H11" s="20">
        <v>0</v>
      </c>
      <c r="I11" s="58"/>
      <c r="J11" s="32"/>
      <c r="K11" s="23">
        <f t="shared" si="0"/>
        <v>4.16</v>
      </c>
      <c r="L11" s="37"/>
    </row>
    <row r="12" spans="1:12" x14ac:dyDescent="0.25">
      <c r="A12" s="36"/>
      <c r="B12" s="19">
        <v>45658</v>
      </c>
      <c r="C12" s="22">
        <f t="shared" si="1"/>
        <v>6.24</v>
      </c>
      <c r="D12" s="20">
        <v>0</v>
      </c>
      <c r="E12" s="58"/>
      <c r="F12" s="4"/>
      <c r="G12" s="22">
        <f t="shared" si="2"/>
        <v>0</v>
      </c>
      <c r="H12" s="20">
        <v>0</v>
      </c>
      <c r="I12" s="58"/>
      <c r="J12" s="32"/>
      <c r="K12" s="23">
        <f t="shared" si="0"/>
        <v>6.24</v>
      </c>
      <c r="L12" s="37"/>
    </row>
    <row r="13" spans="1:12" x14ac:dyDescent="0.25">
      <c r="A13" s="36"/>
      <c r="B13" s="19">
        <v>45689</v>
      </c>
      <c r="C13" s="22">
        <f t="shared" si="1"/>
        <v>8.32</v>
      </c>
      <c r="D13" s="20">
        <v>0</v>
      </c>
      <c r="E13" s="58"/>
      <c r="F13" s="4"/>
      <c r="G13" s="22">
        <f t="shared" si="2"/>
        <v>0</v>
      </c>
      <c r="H13" s="20">
        <v>0</v>
      </c>
      <c r="I13" s="58"/>
      <c r="J13" s="32"/>
      <c r="K13" s="23">
        <f t="shared" si="0"/>
        <v>8.32</v>
      </c>
      <c r="L13" s="37"/>
    </row>
    <row r="14" spans="1:12" x14ac:dyDescent="0.25">
      <c r="A14" s="36"/>
      <c r="B14" s="19">
        <v>45717</v>
      </c>
      <c r="C14" s="22">
        <f t="shared" si="1"/>
        <v>10.4</v>
      </c>
      <c r="D14" s="20">
        <v>0</v>
      </c>
      <c r="E14" s="58"/>
      <c r="F14" s="4"/>
      <c r="G14" s="22">
        <f t="shared" si="2"/>
        <v>0</v>
      </c>
      <c r="H14" s="20">
        <v>0</v>
      </c>
      <c r="I14" s="58"/>
      <c r="J14" s="32"/>
      <c r="K14" s="23">
        <f t="shared" si="0"/>
        <v>10.4</v>
      </c>
      <c r="L14" s="37"/>
    </row>
    <row r="15" spans="1:12" ht="15.75" thickBot="1" x14ac:dyDescent="0.3">
      <c r="A15" s="36"/>
      <c r="B15" s="19">
        <v>45748</v>
      </c>
      <c r="C15" s="22">
        <f t="shared" si="1"/>
        <v>12.48</v>
      </c>
      <c r="D15" s="20">
        <v>0</v>
      </c>
      <c r="E15" s="58"/>
      <c r="F15" s="4"/>
      <c r="G15" s="27">
        <f t="shared" si="2"/>
        <v>0</v>
      </c>
      <c r="H15" s="28">
        <v>0</v>
      </c>
      <c r="I15" s="58"/>
      <c r="J15" s="32"/>
      <c r="K15" s="23">
        <f t="shared" si="0"/>
        <v>12.48</v>
      </c>
      <c r="L15" s="37"/>
    </row>
    <row r="16" spans="1:12" x14ac:dyDescent="0.25">
      <c r="A16" s="36"/>
      <c r="B16" s="19">
        <v>45778</v>
      </c>
      <c r="C16" s="22">
        <f t="shared" si="1"/>
        <v>14.56</v>
      </c>
      <c r="D16" s="20">
        <v>0</v>
      </c>
      <c r="E16" s="58"/>
      <c r="F16" s="53" t="s">
        <v>16</v>
      </c>
      <c r="G16" s="24">
        <f>H5-H16</f>
        <v>0</v>
      </c>
      <c r="H16" s="25">
        <v>0</v>
      </c>
      <c r="I16" s="58"/>
      <c r="J16" s="8"/>
      <c r="K16" s="23">
        <f t="shared" si="0"/>
        <v>14.56</v>
      </c>
      <c r="L16" s="37"/>
    </row>
    <row r="17" spans="1:12" x14ac:dyDescent="0.25">
      <c r="A17" s="36"/>
      <c r="B17" s="19">
        <v>45809</v>
      </c>
      <c r="C17" s="22">
        <f t="shared" si="1"/>
        <v>16.64</v>
      </c>
      <c r="D17" s="20">
        <v>0</v>
      </c>
      <c r="E17" s="58"/>
      <c r="F17" s="4"/>
      <c r="G17" s="22">
        <f t="shared" ref="G17:G23" si="3">G16-H17</f>
        <v>0</v>
      </c>
      <c r="H17" s="20">
        <v>0</v>
      </c>
      <c r="I17" s="58"/>
      <c r="J17" s="32"/>
      <c r="K17" s="23">
        <f t="shared" si="0"/>
        <v>16.64</v>
      </c>
      <c r="L17" s="37"/>
    </row>
    <row r="18" spans="1:12" x14ac:dyDescent="0.25">
      <c r="A18" s="36"/>
      <c r="B18" s="19">
        <v>45839</v>
      </c>
      <c r="C18" s="22">
        <f t="shared" si="1"/>
        <v>18.72</v>
      </c>
      <c r="D18" s="20">
        <v>0</v>
      </c>
      <c r="E18" s="58"/>
      <c r="F18" s="4"/>
      <c r="G18" s="22">
        <f t="shared" si="3"/>
        <v>0</v>
      </c>
      <c r="H18" s="20">
        <v>0</v>
      </c>
      <c r="I18" s="58"/>
      <c r="J18" s="32"/>
      <c r="K18" s="23">
        <f t="shared" si="0"/>
        <v>18.72</v>
      </c>
      <c r="L18" s="37"/>
    </row>
    <row r="19" spans="1:12" x14ac:dyDescent="0.25">
      <c r="A19" s="36"/>
      <c r="B19" s="19">
        <v>45870</v>
      </c>
      <c r="C19" s="22">
        <f>C18+2.08-(D19)</f>
        <v>20.799999999999997</v>
      </c>
      <c r="D19" s="20">
        <v>0</v>
      </c>
      <c r="E19" s="58"/>
      <c r="F19" s="4"/>
      <c r="G19" s="22">
        <f t="shared" si="3"/>
        <v>0</v>
      </c>
      <c r="H19" s="20">
        <v>0</v>
      </c>
      <c r="I19" s="58"/>
      <c r="J19" s="32"/>
      <c r="K19" s="23">
        <f t="shared" si="0"/>
        <v>20.799999999999997</v>
      </c>
      <c r="L19" s="37"/>
    </row>
    <row r="20" spans="1:12" x14ac:dyDescent="0.25">
      <c r="A20" s="36"/>
      <c r="B20" s="19" t="s">
        <v>26</v>
      </c>
      <c r="C20" s="46">
        <f>C19-D20+(2.08+0.04)</f>
        <v>22.919999999999998</v>
      </c>
      <c r="D20" s="20">
        <v>0</v>
      </c>
      <c r="E20" s="58"/>
      <c r="F20" s="4"/>
      <c r="G20" s="22">
        <f t="shared" si="3"/>
        <v>0</v>
      </c>
      <c r="H20" s="20">
        <v>0</v>
      </c>
      <c r="I20" s="58"/>
      <c r="J20" s="32"/>
      <c r="K20" s="47">
        <f t="shared" si="0"/>
        <v>22.919999999999998</v>
      </c>
      <c r="L20" s="37"/>
    </row>
    <row r="21" spans="1:12" x14ac:dyDescent="0.25">
      <c r="A21" s="36"/>
      <c r="B21" s="19">
        <v>45931</v>
      </c>
      <c r="C21" s="46">
        <f>C20-D21</f>
        <v>22.919999999999998</v>
      </c>
      <c r="D21" s="20">
        <v>0</v>
      </c>
      <c r="E21" s="58"/>
      <c r="F21" s="4"/>
      <c r="G21" s="22">
        <f t="shared" si="3"/>
        <v>0</v>
      </c>
      <c r="H21" s="20">
        <v>0</v>
      </c>
      <c r="I21" s="58"/>
      <c r="J21" s="32"/>
      <c r="K21" s="47">
        <f t="shared" si="0"/>
        <v>22.919999999999998</v>
      </c>
      <c r="L21" s="37"/>
    </row>
    <row r="22" spans="1:12" x14ac:dyDescent="0.25">
      <c r="A22" s="36"/>
      <c r="B22" s="19">
        <v>45962</v>
      </c>
      <c r="C22" s="46">
        <f>C21-D22</f>
        <v>22.919999999999998</v>
      </c>
      <c r="D22" s="20">
        <v>0</v>
      </c>
      <c r="E22" s="58"/>
      <c r="F22" s="4"/>
      <c r="G22" s="22">
        <f t="shared" si="3"/>
        <v>0</v>
      </c>
      <c r="H22" s="20">
        <v>0</v>
      </c>
      <c r="I22" s="58"/>
      <c r="J22" s="32"/>
      <c r="K22" s="47">
        <f t="shared" si="0"/>
        <v>22.919999999999998</v>
      </c>
      <c r="L22" s="37"/>
    </row>
    <row r="23" spans="1:12" x14ac:dyDescent="0.25">
      <c r="A23" s="36"/>
      <c r="B23" s="19">
        <v>45992</v>
      </c>
      <c r="C23" s="46">
        <f>C22-D23</f>
        <v>22.919999999999998</v>
      </c>
      <c r="D23" s="20">
        <v>0</v>
      </c>
      <c r="E23" s="58"/>
      <c r="F23" s="4"/>
      <c r="G23" s="22">
        <f t="shared" si="3"/>
        <v>0</v>
      </c>
      <c r="H23" s="20">
        <v>0</v>
      </c>
      <c r="I23" s="58"/>
      <c r="J23" s="32"/>
      <c r="K23" s="47">
        <f t="shared" si="0"/>
        <v>22.919999999999998</v>
      </c>
      <c r="L23" s="37"/>
    </row>
    <row r="24" spans="1:12" x14ac:dyDescent="0.25">
      <c r="A24" s="36"/>
      <c r="B24" s="4"/>
      <c r="C24" s="4"/>
      <c r="D24" s="4"/>
      <c r="E24" s="4"/>
      <c r="F24" s="4"/>
      <c r="G24" s="4"/>
      <c r="H24" s="4"/>
      <c r="I24" s="4"/>
      <c r="J24" s="4"/>
      <c r="K24" s="4"/>
      <c r="L24" s="37"/>
    </row>
    <row r="25" spans="1:12" x14ac:dyDescent="0.25">
      <c r="A25" s="36"/>
      <c r="B25" s="10" t="s">
        <v>3</v>
      </c>
      <c r="C25" s="4"/>
      <c r="D25" s="4"/>
      <c r="E25" s="4"/>
      <c r="F25" s="4"/>
      <c r="G25" s="4"/>
      <c r="H25" s="4"/>
      <c r="I25" s="4"/>
      <c r="J25" s="4"/>
      <c r="K25" s="4"/>
      <c r="L25" s="37"/>
    </row>
    <row r="26" spans="1:12" x14ac:dyDescent="0.25">
      <c r="A26" s="36"/>
      <c r="B26" s="17" t="s">
        <v>28</v>
      </c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25">
      <c r="A27" s="36"/>
      <c r="B27" s="9" t="s">
        <v>27</v>
      </c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25">
      <c r="A28" s="36"/>
      <c r="B28" s="8" t="s">
        <v>29</v>
      </c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x14ac:dyDescent="0.25">
      <c r="A29" s="36"/>
      <c r="B29" s="8"/>
      <c r="C29" s="4"/>
      <c r="D29" s="4"/>
      <c r="E29" s="4"/>
      <c r="F29" s="4"/>
      <c r="G29" s="4"/>
      <c r="H29" s="4"/>
      <c r="I29" s="4"/>
      <c r="J29" s="4"/>
      <c r="K29" s="4"/>
      <c r="L29" s="37"/>
    </row>
    <row r="30" spans="1:12" x14ac:dyDescent="0.25">
      <c r="A30" s="36"/>
      <c r="B30" s="16" t="s">
        <v>14</v>
      </c>
      <c r="C30" s="4"/>
      <c r="D30" s="4"/>
      <c r="E30" s="4"/>
      <c r="F30" s="4"/>
      <c r="G30" s="4"/>
      <c r="H30" s="4"/>
      <c r="I30" s="4"/>
      <c r="J30" s="4"/>
      <c r="K30" s="4"/>
      <c r="L30" s="37"/>
    </row>
    <row r="31" spans="1:12" ht="15.75" thickBot="1" x14ac:dyDescent="0.3">
      <c r="A31" s="38"/>
      <c r="B31" s="49"/>
      <c r="C31" s="39"/>
      <c r="D31" s="39"/>
      <c r="E31" s="39"/>
      <c r="F31" s="39"/>
      <c r="G31" s="39"/>
      <c r="H31" s="39"/>
      <c r="I31" s="39"/>
      <c r="J31" s="39"/>
      <c r="K31" s="39"/>
      <c r="L31" s="40"/>
    </row>
  </sheetData>
  <sheetProtection selectLockedCells="1"/>
  <conditionalFormatting sqref="G9:G15 C9:C23 K9:K23">
    <cfRule type="cellIs" dxfId="11" priority="2" operator="lessThan">
      <formula>-0.1</formula>
    </cfRule>
  </conditionalFormatting>
  <conditionalFormatting sqref="G17:G23">
    <cfRule type="cellIs" dxfId="10" priority="1" operator="lessThan">
      <formula>0</formula>
    </cfRule>
  </conditionalFormatting>
  <dataValidations xWindow="1145" yWindow="251" count="7"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7:J7" xr:uid="{00000000-0002-0000-0200-000002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6" xr:uid="{00000000-0002-0000-0200-000003000000}"/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200-000004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200-000005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6" xr:uid="{00000000-0002-0000-0200-000006000000}"/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I5:J5" xr:uid="{00000000-0002-0000-0200-000007000000}"/>
    <dataValidation allowBlank="1" showInputMessage="1" showErrorMessage="1" prompt="Den 1. maj 2024 tildeles du nye særlige feriedage. De særlige feriedages optjenes i perioden fra 1. januar 2023 til 31. december 2023. Du optjner 0,42 dage pr. måned.  " sqref="H5" xr:uid="{0C5CD744-B280-4579-9D37-6E9D24ACB21A}"/>
  </dataValidations>
  <hyperlinks>
    <hyperlink ref="B30" r:id="rId1" display="Du kan finde mere information om den nye ferielov og ferie generelt i AAU Håndbogen." xr:uid="{3776B989-51E8-4983-BE34-6548A799DB0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30"/>
  <sheetViews>
    <sheetView topLeftCell="A4" workbookViewId="0">
      <selection activeCell="B31" sqref="B31"/>
    </sheetView>
  </sheetViews>
  <sheetFormatPr defaultRowHeight="15" x14ac:dyDescent="0.25"/>
  <cols>
    <col min="1" max="1" width="5.140625" customWidth="1"/>
    <col min="2" max="2" width="28.42578125" customWidth="1"/>
    <col min="3" max="3" width="22" customWidth="1"/>
    <col min="4" max="4" width="20.7109375" customWidth="1"/>
    <col min="5" max="5" width="16.28515625" customWidth="1"/>
    <col min="7" max="7" width="28.85546875" customWidth="1"/>
    <col min="8" max="8" width="25.140625" customWidth="1"/>
    <col min="9" max="9" width="17.85546875" customWidth="1"/>
    <col min="11" max="11" width="24.28515625" customWidth="1"/>
    <col min="12" max="12" width="23.8554687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25" x14ac:dyDescent="0.35">
      <c r="A2" s="36"/>
      <c r="B2" s="12" t="s">
        <v>21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x14ac:dyDescent="0.25">
      <c r="A3" s="36"/>
      <c r="B3" s="13" t="s">
        <v>22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.75" thickBot="1" x14ac:dyDescent="0.3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30.75" thickBot="1" x14ac:dyDescent="0.3">
      <c r="A5" s="36"/>
      <c r="B5" s="29" t="s">
        <v>8</v>
      </c>
      <c r="C5" s="30"/>
      <c r="D5" s="4"/>
      <c r="E5" s="4"/>
      <c r="F5" s="4"/>
      <c r="G5" s="29" t="s">
        <v>25</v>
      </c>
      <c r="H5" s="30"/>
      <c r="I5" s="5"/>
      <c r="J5" s="5"/>
      <c r="K5" s="4"/>
      <c r="L5" s="37"/>
    </row>
    <row r="6" spans="1:12" x14ac:dyDescent="0.25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x14ac:dyDescent="0.25">
      <c r="A7" s="36"/>
      <c r="B7" s="4"/>
      <c r="C7" s="7"/>
      <c r="D7" s="4"/>
      <c r="E7" s="4"/>
      <c r="F7" s="4"/>
      <c r="G7" s="7"/>
      <c r="H7" s="4"/>
      <c r="I7" s="4"/>
      <c r="J7" s="4"/>
      <c r="K7" s="11"/>
      <c r="L7" s="37"/>
    </row>
    <row r="8" spans="1:12" ht="45" x14ac:dyDescent="0.25">
      <c r="A8" s="36"/>
      <c r="B8" s="51" t="s">
        <v>0</v>
      </c>
      <c r="C8" s="51" t="s">
        <v>4</v>
      </c>
      <c r="D8" s="52" t="s">
        <v>7</v>
      </c>
      <c r="E8" s="52" t="s">
        <v>19</v>
      </c>
      <c r="F8" s="4"/>
      <c r="G8" s="51" t="s">
        <v>2</v>
      </c>
      <c r="H8" s="52" t="s">
        <v>6</v>
      </c>
      <c r="I8" s="52" t="s">
        <v>19</v>
      </c>
      <c r="J8" s="31"/>
      <c r="K8" s="21" t="s">
        <v>1</v>
      </c>
      <c r="L8" s="37"/>
    </row>
    <row r="9" spans="1:12" x14ac:dyDescent="0.25">
      <c r="A9" s="36"/>
      <c r="B9" s="19">
        <v>45597</v>
      </c>
      <c r="C9" s="22">
        <f>C5-(D9)</f>
        <v>0</v>
      </c>
      <c r="D9" s="20">
        <v>0</v>
      </c>
      <c r="E9" s="58"/>
      <c r="F9" s="4"/>
      <c r="G9" s="22">
        <f>0-H9</f>
        <v>0</v>
      </c>
      <c r="H9" s="20">
        <v>0</v>
      </c>
      <c r="I9" s="58"/>
      <c r="J9" s="32"/>
      <c r="K9" s="23">
        <f t="shared" ref="K9:K22" si="0">C9+G9</f>
        <v>0</v>
      </c>
      <c r="L9" s="37"/>
    </row>
    <row r="10" spans="1:12" x14ac:dyDescent="0.25">
      <c r="A10" s="36"/>
      <c r="B10" s="19">
        <v>45627</v>
      </c>
      <c r="C10" s="22">
        <f t="shared" ref="C10:C17" si="1">C9+2.08-(D10)</f>
        <v>2.08</v>
      </c>
      <c r="D10" s="20">
        <v>0</v>
      </c>
      <c r="E10" s="58"/>
      <c r="F10" s="4"/>
      <c r="G10" s="22">
        <f t="shared" ref="G10:G14" si="2">G9-H10</f>
        <v>0</v>
      </c>
      <c r="H10" s="20">
        <v>0</v>
      </c>
      <c r="I10" s="58"/>
      <c r="J10" s="32"/>
      <c r="K10" s="23">
        <f t="shared" si="0"/>
        <v>2.08</v>
      </c>
      <c r="L10" s="37"/>
    </row>
    <row r="11" spans="1:12" x14ac:dyDescent="0.25">
      <c r="A11" s="36"/>
      <c r="B11" s="19">
        <v>45658</v>
      </c>
      <c r="C11" s="22">
        <f t="shared" si="1"/>
        <v>4.16</v>
      </c>
      <c r="D11" s="20">
        <v>0</v>
      </c>
      <c r="E11" s="58"/>
      <c r="F11" s="4"/>
      <c r="G11" s="22">
        <f t="shared" si="2"/>
        <v>0</v>
      </c>
      <c r="H11" s="20">
        <v>0</v>
      </c>
      <c r="I11" s="58"/>
      <c r="J11" s="32"/>
      <c r="K11" s="23">
        <f t="shared" si="0"/>
        <v>4.16</v>
      </c>
      <c r="L11" s="37"/>
    </row>
    <row r="12" spans="1:12" x14ac:dyDescent="0.25">
      <c r="A12" s="36"/>
      <c r="B12" s="19">
        <v>45689</v>
      </c>
      <c r="C12" s="22">
        <f t="shared" si="1"/>
        <v>6.24</v>
      </c>
      <c r="D12" s="20">
        <v>0</v>
      </c>
      <c r="E12" s="58"/>
      <c r="F12" s="4"/>
      <c r="G12" s="22">
        <f t="shared" si="2"/>
        <v>0</v>
      </c>
      <c r="H12" s="20">
        <v>0</v>
      </c>
      <c r="I12" s="58"/>
      <c r="J12" s="32"/>
      <c r="K12" s="23">
        <f t="shared" si="0"/>
        <v>6.24</v>
      </c>
      <c r="L12" s="37"/>
    </row>
    <row r="13" spans="1:12" x14ac:dyDescent="0.25">
      <c r="A13" s="36"/>
      <c r="B13" s="19">
        <v>45717</v>
      </c>
      <c r="C13" s="22">
        <f t="shared" si="1"/>
        <v>8.32</v>
      </c>
      <c r="D13" s="20">
        <v>0</v>
      </c>
      <c r="E13" s="58"/>
      <c r="F13" s="4"/>
      <c r="G13" s="22">
        <f t="shared" si="2"/>
        <v>0</v>
      </c>
      <c r="H13" s="20">
        <v>0</v>
      </c>
      <c r="I13" s="58"/>
      <c r="J13" s="32"/>
      <c r="K13" s="23">
        <f t="shared" si="0"/>
        <v>8.32</v>
      </c>
      <c r="L13" s="37"/>
    </row>
    <row r="14" spans="1:12" ht="15.75" thickBot="1" x14ac:dyDescent="0.3">
      <c r="A14" s="36"/>
      <c r="B14" s="19">
        <v>45748</v>
      </c>
      <c r="C14" s="22">
        <f t="shared" si="1"/>
        <v>10.4</v>
      </c>
      <c r="D14" s="20">
        <v>0</v>
      </c>
      <c r="E14" s="58"/>
      <c r="F14" s="4"/>
      <c r="G14" s="27">
        <f t="shared" si="2"/>
        <v>0</v>
      </c>
      <c r="H14" s="56">
        <v>0</v>
      </c>
      <c r="I14" s="58"/>
      <c r="J14" s="32"/>
      <c r="K14" s="23">
        <f t="shared" si="0"/>
        <v>10.4</v>
      </c>
      <c r="L14" s="37"/>
    </row>
    <row r="15" spans="1:12" x14ac:dyDescent="0.25">
      <c r="A15" s="36"/>
      <c r="B15" s="19">
        <v>45778</v>
      </c>
      <c r="C15" s="22">
        <f t="shared" si="1"/>
        <v>12.48</v>
      </c>
      <c r="D15" s="20">
        <v>0</v>
      </c>
      <c r="E15" s="58"/>
      <c r="F15" s="55" t="s">
        <v>16</v>
      </c>
      <c r="G15" s="24">
        <f>H5-H15</f>
        <v>0</v>
      </c>
      <c r="H15" s="20">
        <v>0</v>
      </c>
      <c r="I15" s="58"/>
      <c r="J15" s="57"/>
      <c r="K15" s="26">
        <f t="shared" si="0"/>
        <v>12.48</v>
      </c>
      <c r="L15" s="37"/>
    </row>
    <row r="16" spans="1:12" x14ac:dyDescent="0.25">
      <c r="A16" s="36"/>
      <c r="B16" s="19">
        <v>45809</v>
      </c>
      <c r="C16" s="22">
        <f t="shared" si="1"/>
        <v>14.56</v>
      </c>
      <c r="D16" s="20">
        <v>0</v>
      </c>
      <c r="E16" s="58"/>
      <c r="F16" s="4"/>
      <c r="G16" s="22">
        <f t="shared" ref="G16:G22" si="3">G15-H16</f>
        <v>0</v>
      </c>
      <c r="H16" s="20">
        <v>0</v>
      </c>
      <c r="I16" s="58"/>
      <c r="J16" s="32"/>
      <c r="K16" s="23">
        <f t="shared" si="0"/>
        <v>14.56</v>
      </c>
      <c r="L16" s="37"/>
    </row>
    <row r="17" spans="1:12" x14ac:dyDescent="0.25">
      <c r="A17" s="36"/>
      <c r="B17" s="19">
        <v>45839</v>
      </c>
      <c r="C17" s="22">
        <f t="shared" si="1"/>
        <v>16.64</v>
      </c>
      <c r="D17" s="20">
        <v>0</v>
      </c>
      <c r="E17" s="58"/>
      <c r="F17" s="4"/>
      <c r="G17" s="22">
        <f t="shared" si="3"/>
        <v>0</v>
      </c>
      <c r="H17" s="20">
        <v>0</v>
      </c>
      <c r="I17" s="58"/>
      <c r="J17" s="32"/>
      <c r="K17" s="23">
        <f t="shared" si="0"/>
        <v>16.64</v>
      </c>
      <c r="L17" s="37"/>
    </row>
    <row r="18" spans="1:12" x14ac:dyDescent="0.25">
      <c r="A18" s="36"/>
      <c r="B18" s="19">
        <v>45870</v>
      </c>
      <c r="C18" s="22">
        <f>C17+2.08-(D18)</f>
        <v>18.72</v>
      </c>
      <c r="D18" s="20">
        <v>0</v>
      </c>
      <c r="E18" s="58"/>
      <c r="F18" s="4"/>
      <c r="G18" s="22">
        <f t="shared" si="3"/>
        <v>0</v>
      </c>
      <c r="H18" s="20">
        <v>0</v>
      </c>
      <c r="I18" s="58"/>
      <c r="J18" s="32"/>
      <c r="K18" s="23">
        <f t="shared" si="0"/>
        <v>18.72</v>
      </c>
      <c r="L18" s="37"/>
    </row>
    <row r="19" spans="1:12" x14ac:dyDescent="0.25">
      <c r="A19" s="36"/>
      <c r="B19" s="19" t="s">
        <v>26</v>
      </c>
      <c r="C19" s="22">
        <f>C18-D19+(2.08+0.04)</f>
        <v>20.84</v>
      </c>
      <c r="D19" s="20">
        <v>0</v>
      </c>
      <c r="E19" s="58"/>
      <c r="F19" s="4"/>
      <c r="G19" s="22">
        <f t="shared" si="3"/>
        <v>0</v>
      </c>
      <c r="H19" s="20">
        <v>0</v>
      </c>
      <c r="I19" s="58"/>
      <c r="J19" s="32"/>
      <c r="K19" s="23">
        <f t="shared" si="0"/>
        <v>20.84</v>
      </c>
      <c r="L19" s="37"/>
    </row>
    <row r="20" spans="1:12" x14ac:dyDescent="0.25">
      <c r="A20" s="36"/>
      <c r="B20" s="19">
        <v>45931</v>
      </c>
      <c r="C20" s="22">
        <f>C19-D20</f>
        <v>20.84</v>
      </c>
      <c r="D20" s="20">
        <v>0</v>
      </c>
      <c r="E20" s="58"/>
      <c r="F20" s="4"/>
      <c r="G20" s="22">
        <f t="shared" si="3"/>
        <v>0</v>
      </c>
      <c r="H20" s="20">
        <v>0</v>
      </c>
      <c r="I20" s="58"/>
      <c r="J20" s="32"/>
      <c r="K20" s="23">
        <f t="shared" si="0"/>
        <v>20.84</v>
      </c>
      <c r="L20" s="37"/>
    </row>
    <row r="21" spans="1:12" x14ac:dyDescent="0.25">
      <c r="A21" s="36"/>
      <c r="B21" s="19">
        <v>45962</v>
      </c>
      <c r="C21" s="22">
        <f>C20-D21</f>
        <v>20.84</v>
      </c>
      <c r="D21" s="20">
        <v>0</v>
      </c>
      <c r="E21" s="58"/>
      <c r="F21" s="4"/>
      <c r="G21" s="22">
        <f t="shared" si="3"/>
        <v>0</v>
      </c>
      <c r="H21" s="20">
        <v>0</v>
      </c>
      <c r="I21" s="58"/>
      <c r="J21" s="32"/>
      <c r="K21" s="23">
        <f t="shared" si="0"/>
        <v>20.84</v>
      </c>
      <c r="L21" s="37"/>
    </row>
    <row r="22" spans="1:12" x14ac:dyDescent="0.25">
      <c r="A22" s="36"/>
      <c r="B22" s="19">
        <v>45992</v>
      </c>
      <c r="C22" s="22">
        <f>C21-D22</f>
        <v>20.84</v>
      </c>
      <c r="D22" s="20">
        <v>0</v>
      </c>
      <c r="E22" s="58"/>
      <c r="F22" s="4"/>
      <c r="G22" s="22">
        <f t="shared" si="3"/>
        <v>0</v>
      </c>
      <c r="H22" s="20">
        <v>0</v>
      </c>
      <c r="I22" s="58"/>
      <c r="J22" s="32"/>
      <c r="K22" s="23">
        <f t="shared" si="0"/>
        <v>20.84</v>
      </c>
      <c r="L22" s="37"/>
    </row>
    <row r="23" spans="1:12" x14ac:dyDescent="0.25">
      <c r="A23" s="36"/>
      <c r="B23" s="4"/>
      <c r="C23" s="4"/>
      <c r="D23" s="4"/>
      <c r="E23" s="4"/>
      <c r="F23" s="4"/>
      <c r="G23" s="4"/>
      <c r="H23" s="4"/>
      <c r="I23" s="4"/>
      <c r="J23" s="4"/>
      <c r="K23" s="4"/>
      <c r="L23" s="37"/>
    </row>
    <row r="24" spans="1:12" x14ac:dyDescent="0.25">
      <c r="A24" s="36"/>
      <c r="B24" s="10" t="s">
        <v>3</v>
      </c>
      <c r="C24" s="4"/>
      <c r="D24" s="4"/>
      <c r="E24" s="4"/>
      <c r="F24" s="4"/>
      <c r="G24" s="4"/>
      <c r="H24" s="4"/>
      <c r="I24" s="4"/>
      <c r="J24" s="4"/>
      <c r="K24" s="4"/>
      <c r="L24" s="37"/>
    </row>
    <row r="25" spans="1:12" x14ac:dyDescent="0.25">
      <c r="A25" s="36"/>
      <c r="B25" s="17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37"/>
    </row>
    <row r="26" spans="1:12" x14ac:dyDescent="0.25">
      <c r="A26" s="36"/>
      <c r="B26" s="9" t="s">
        <v>27</v>
      </c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25">
      <c r="A27" s="36"/>
      <c r="B27" s="8" t="s">
        <v>29</v>
      </c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25">
      <c r="A28" s="36"/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x14ac:dyDescent="0.25">
      <c r="A29" s="36"/>
      <c r="B29" s="16" t="s">
        <v>14</v>
      </c>
      <c r="C29" s="4"/>
      <c r="D29" s="4"/>
      <c r="E29" s="4"/>
      <c r="F29" s="4"/>
      <c r="G29" s="4"/>
      <c r="H29" s="4"/>
      <c r="I29" s="4"/>
      <c r="J29" s="4"/>
      <c r="K29" s="4"/>
      <c r="L29" s="37"/>
    </row>
    <row r="30" spans="1:12" ht="15.75" thickBot="1" x14ac:dyDescent="0.3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selectLockedCells="1"/>
  <conditionalFormatting sqref="G9:G14 C9:C22 K9:K22 G16:G22">
    <cfRule type="cellIs" dxfId="9" priority="1" operator="lessThan">
      <formula>0</formula>
    </cfRule>
  </conditionalFormatting>
  <dataValidations xWindow="1090" yWindow="271" count="7"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7:J7" xr:uid="{00000000-0002-0000-03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6" xr:uid="{00000000-0002-0000-0300-000001000000}"/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300-000002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300-000003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5" xr:uid="{00000000-0002-0000-0300-000004000000}"/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I5:J5" xr:uid="{00000000-0002-0000-0300-000005000000}"/>
    <dataValidation allowBlank="1" showInputMessage="1" showErrorMessage="1" prompt="Den 1. maj 2024 tildeles du nye særlige feriedage. De særlige feriedages optjenes i perioden fra 1. januar 2023 til 31. december 2023. Du optjner 0,42 dage pr. måned.  " sqref="H5" xr:uid="{0B70C11C-6383-45B7-A360-D82958FB2281}"/>
  </dataValidations>
  <hyperlinks>
    <hyperlink ref="B29" r:id="rId1" display="Du kan finde mere information om den nye ferielov og ferie generelt i AAU Håndbogen.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L29"/>
  <sheetViews>
    <sheetView workbookViewId="0">
      <selection activeCell="D24" sqref="D24"/>
    </sheetView>
  </sheetViews>
  <sheetFormatPr defaultRowHeight="15" x14ac:dyDescent="0.25"/>
  <cols>
    <col min="1" max="1" width="5" customWidth="1"/>
    <col min="2" max="2" width="28.42578125" customWidth="1"/>
    <col min="3" max="3" width="22" customWidth="1"/>
    <col min="4" max="4" width="20.7109375" customWidth="1"/>
    <col min="5" max="5" width="18.42578125" customWidth="1"/>
    <col min="7" max="7" width="28.85546875" customWidth="1"/>
    <col min="8" max="8" width="25.140625" customWidth="1"/>
    <col min="9" max="9" width="18.7109375" customWidth="1"/>
    <col min="11" max="11" width="24.28515625" customWidth="1"/>
    <col min="12" max="12" width="23.710937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25" x14ac:dyDescent="0.35">
      <c r="A2" s="36"/>
      <c r="B2" s="12" t="s">
        <v>21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x14ac:dyDescent="0.25">
      <c r="A3" s="36"/>
      <c r="B3" s="13" t="s">
        <v>22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.75" thickBot="1" x14ac:dyDescent="0.3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30.75" thickBot="1" x14ac:dyDescent="0.3">
      <c r="A5" s="36"/>
      <c r="B5" s="29" t="s">
        <v>8</v>
      </c>
      <c r="C5" s="30"/>
      <c r="D5" s="4"/>
      <c r="E5" s="4"/>
      <c r="F5" s="4"/>
      <c r="G5" s="29" t="s">
        <v>25</v>
      </c>
      <c r="H5" s="30"/>
      <c r="I5" s="5"/>
      <c r="J5" s="5"/>
      <c r="K5" s="4"/>
      <c r="L5" s="37"/>
    </row>
    <row r="6" spans="1:12" x14ac:dyDescent="0.25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x14ac:dyDescent="0.25">
      <c r="A7" s="36"/>
      <c r="B7" s="4"/>
      <c r="C7" s="7"/>
      <c r="D7" s="4"/>
      <c r="E7" s="4"/>
      <c r="F7" s="4"/>
      <c r="G7" s="7"/>
      <c r="H7" s="4"/>
      <c r="I7" s="4"/>
      <c r="J7" s="4"/>
      <c r="K7" s="11"/>
      <c r="L7" s="37"/>
    </row>
    <row r="8" spans="1:12" ht="30" x14ac:dyDescent="0.25">
      <c r="A8" s="36"/>
      <c r="B8" s="51" t="s">
        <v>0</v>
      </c>
      <c r="C8" s="51" t="s">
        <v>4</v>
      </c>
      <c r="D8" s="21" t="s">
        <v>7</v>
      </c>
      <c r="E8" s="52" t="s">
        <v>19</v>
      </c>
      <c r="F8" s="4"/>
      <c r="G8" s="51" t="s">
        <v>2</v>
      </c>
      <c r="H8" s="21" t="s">
        <v>6</v>
      </c>
      <c r="I8" s="52" t="s">
        <v>19</v>
      </c>
      <c r="J8" s="31"/>
      <c r="K8" s="21" t="s">
        <v>1</v>
      </c>
      <c r="L8" s="37"/>
    </row>
    <row r="9" spans="1:12" x14ac:dyDescent="0.25">
      <c r="A9" s="36"/>
      <c r="B9" s="19">
        <v>45627</v>
      </c>
      <c r="C9" s="22">
        <f>C5-(D9)</f>
        <v>0</v>
      </c>
      <c r="D9" s="20">
        <v>0</v>
      </c>
      <c r="E9" s="58"/>
      <c r="F9" s="4"/>
      <c r="G9" s="22">
        <v>0</v>
      </c>
      <c r="H9" s="20">
        <v>0</v>
      </c>
      <c r="I9" s="58"/>
      <c r="J9" s="32"/>
      <c r="K9" s="23">
        <f t="shared" ref="K9:K21" si="0">C9+G9</f>
        <v>0</v>
      </c>
      <c r="L9" s="37"/>
    </row>
    <row r="10" spans="1:12" x14ac:dyDescent="0.25">
      <c r="A10" s="36"/>
      <c r="B10" s="19">
        <v>45658</v>
      </c>
      <c r="C10" s="22">
        <f t="shared" ref="C10:C16" si="1">C9+2.08-(D10)</f>
        <v>2.08</v>
      </c>
      <c r="D10" s="20">
        <v>0</v>
      </c>
      <c r="E10" s="58"/>
      <c r="F10" s="4"/>
      <c r="G10" s="22">
        <f t="shared" ref="G10:G13" si="2">G9-H10</f>
        <v>0</v>
      </c>
      <c r="H10" s="20">
        <v>0</v>
      </c>
      <c r="I10" s="58"/>
      <c r="J10" s="32"/>
      <c r="K10" s="23">
        <f t="shared" si="0"/>
        <v>2.08</v>
      </c>
      <c r="L10" s="37"/>
    </row>
    <row r="11" spans="1:12" x14ac:dyDescent="0.25">
      <c r="A11" s="36"/>
      <c r="B11" s="19">
        <v>45689</v>
      </c>
      <c r="C11" s="22">
        <f t="shared" si="1"/>
        <v>4.16</v>
      </c>
      <c r="D11" s="20">
        <v>0</v>
      </c>
      <c r="E11" s="58"/>
      <c r="F11" s="4"/>
      <c r="G11" s="22">
        <f t="shared" si="2"/>
        <v>0</v>
      </c>
      <c r="H11" s="20">
        <v>0</v>
      </c>
      <c r="I11" s="58"/>
      <c r="J11" s="32"/>
      <c r="K11" s="23">
        <f t="shared" si="0"/>
        <v>4.16</v>
      </c>
      <c r="L11" s="37"/>
    </row>
    <row r="12" spans="1:12" x14ac:dyDescent="0.25">
      <c r="A12" s="36"/>
      <c r="B12" s="19">
        <v>45717</v>
      </c>
      <c r="C12" s="22">
        <f t="shared" si="1"/>
        <v>6.24</v>
      </c>
      <c r="D12" s="20">
        <v>0</v>
      </c>
      <c r="E12" s="58"/>
      <c r="F12" s="4"/>
      <c r="G12" s="22">
        <f t="shared" si="2"/>
        <v>0</v>
      </c>
      <c r="H12" s="20">
        <v>0</v>
      </c>
      <c r="I12" s="58"/>
      <c r="J12" s="32"/>
      <c r="K12" s="23">
        <f t="shared" si="0"/>
        <v>6.24</v>
      </c>
      <c r="L12" s="37"/>
    </row>
    <row r="13" spans="1:12" ht="15.75" thickBot="1" x14ac:dyDescent="0.3">
      <c r="A13" s="36"/>
      <c r="B13" s="19">
        <v>45748</v>
      </c>
      <c r="C13" s="22">
        <f t="shared" si="1"/>
        <v>8.32</v>
      </c>
      <c r="D13" s="20">
        <v>0</v>
      </c>
      <c r="E13" s="58"/>
      <c r="F13" s="4"/>
      <c r="G13" s="27">
        <f t="shared" si="2"/>
        <v>0</v>
      </c>
      <c r="H13" s="56">
        <v>0</v>
      </c>
      <c r="I13" s="58"/>
      <c r="J13" s="32"/>
      <c r="K13" s="23">
        <f t="shared" si="0"/>
        <v>8.32</v>
      </c>
      <c r="L13" s="37"/>
    </row>
    <row r="14" spans="1:12" x14ac:dyDescent="0.25">
      <c r="A14" s="36"/>
      <c r="B14" s="19">
        <v>45778</v>
      </c>
      <c r="C14" s="22">
        <f t="shared" si="1"/>
        <v>10.4</v>
      </c>
      <c r="D14" s="20">
        <v>0</v>
      </c>
      <c r="E14" s="58"/>
      <c r="F14" s="55" t="s">
        <v>16</v>
      </c>
      <c r="G14" s="24">
        <f>H5-H14</f>
        <v>0</v>
      </c>
      <c r="H14" s="20">
        <v>0</v>
      </c>
      <c r="I14" s="58"/>
      <c r="J14" s="8"/>
      <c r="K14" s="26">
        <f t="shared" si="0"/>
        <v>10.4</v>
      </c>
      <c r="L14" s="37"/>
    </row>
    <row r="15" spans="1:12" x14ac:dyDescent="0.25">
      <c r="A15" s="36"/>
      <c r="B15" s="19">
        <v>45809</v>
      </c>
      <c r="C15" s="22">
        <f t="shared" si="1"/>
        <v>12.48</v>
      </c>
      <c r="D15" s="20">
        <v>0</v>
      </c>
      <c r="E15" s="58"/>
      <c r="F15" s="4"/>
      <c r="G15" s="22">
        <f t="shared" ref="G15:G21" si="3">G14-H15</f>
        <v>0</v>
      </c>
      <c r="H15" s="20">
        <v>0</v>
      </c>
      <c r="I15" s="58"/>
      <c r="J15" s="32"/>
      <c r="K15" s="23">
        <f t="shared" si="0"/>
        <v>12.48</v>
      </c>
      <c r="L15" s="37"/>
    </row>
    <row r="16" spans="1:12" x14ac:dyDescent="0.25">
      <c r="A16" s="36"/>
      <c r="B16" s="19">
        <v>45839</v>
      </c>
      <c r="C16" s="22">
        <f t="shared" si="1"/>
        <v>14.56</v>
      </c>
      <c r="D16" s="20">
        <v>0</v>
      </c>
      <c r="E16" s="58"/>
      <c r="F16" s="4"/>
      <c r="G16" s="22">
        <f t="shared" si="3"/>
        <v>0</v>
      </c>
      <c r="H16" s="20">
        <v>0</v>
      </c>
      <c r="I16" s="58"/>
      <c r="J16" s="32"/>
      <c r="K16" s="23">
        <f t="shared" si="0"/>
        <v>14.56</v>
      </c>
      <c r="L16" s="37"/>
    </row>
    <row r="17" spans="1:12" x14ac:dyDescent="0.25">
      <c r="A17" s="36"/>
      <c r="B17" s="19">
        <v>45870</v>
      </c>
      <c r="C17" s="22">
        <f>C16+2.08-(D17)</f>
        <v>16.64</v>
      </c>
      <c r="D17" s="20">
        <v>0</v>
      </c>
      <c r="E17" s="58"/>
      <c r="F17" s="4"/>
      <c r="G17" s="22">
        <f t="shared" si="3"/>
        <v>0</v>
      </c>
      <c r="H17" s="20">
        <v>0</v>
      </c>
      <c r="I17" s="58"/>
      <c r="J17" s="32"/>
      <c r="K17" s="23">
        <f t="shared" si="0"/>
        <v>16.64</v>
      </c>
      <c r="L17" s="37"/>
    </row>
    <row r="18" spans="1:12" x14ac:dyDescent="0.25">
      <c r="A18" s="36"/>
      <c r="B18" s="19" t="s">
        <v>26</v>
      </c>
      <c r="C18" s="22">
        <f>C17-D18+(2.08+0.04)</f>
        <v>18.760000000000002</v>
      </c>
      <c r="D18" s="20">
        <v>0</v>
      </c>
      <c r="E18" s="58"/>
      <c r="F18" s="4"/>
      <c r="G18" s="22">
        <f t="shared" si="3"/>
        <v>0</v>
      </c>
      <c r="H18" s="20">
        <v>0</v>
      </c>
      <c r="I18" s="58"/>
      <c r="J18" s="32"/>
      <c r="K18" s="23">
        <f t="shared" si="0"/>
        <v>18.760000000000002</v>
      </c>
      <c r="L18" s="37"/>
    </row>
    <row r="19" spans="1:12" x14ac:dyDescent="0.25">
      <c r="A19" s="36"/>
      <c r="B19" s="19">
        <v>45931</v>
      </c>
      <c r="C19" s="22">
        <f>C18-D19</f>
        <v>18.760000000000002</v>
      </c>
      <c r="D19" s="20">
        <v>0</v>
      </c>
      <c r="E19" s="58"/>
      <c r="F19" s="4"/>
      <c r="G19" s="22">
        <f t="shared" si="3"/>
        <v>0</v>
      </c>
      <c r="H19" s="20">
        <v>0</v>
      </c>
      <c r="I19" s="58"/>
      <c r="J19" s="32"/>
      <c r="K19" s="23">
        <f t="shared" si="0"/>
        <v>18.760000000000002</v>
      </c>
      <c r="L19" s="37"/>
    </row>
    <row r="20" spans="1:12" x14ac:dyDescent="0.25">
      <c r="A20" s="36"/>
      <c r="B20" s="19">
        <v>45962</v>
      </c>
      <c r="C20" s="22">
        <f>C19-D20</f>
        <v>18.760000000000002</v>
      </c>
      <c r="D20" s="20">
        <v>0</v>
      </c>
      <c r="E20" s="58"/>
      <c r="F20" s="4"/>
      <c r="G20" s="22">
        <f t="shared" si="3"/>
        <v>0</v>
      </c>
      <c r="H20" s="20">
        <v>0</v>
      </c>
      <c r="I20" s="58"/>
      <c r="J20" s="32"/>
      <c r="K20" s="23">
        <f t="shared" si="0"/>
        <v>18.760000000000002</v>
      </c>
      <c r="L20" s="37"/>
    </row>
    <row r="21" spans="1:12" x14ac:dyDescent="0.25">
      <c r="A21" s="36"/>
      <c r="B21" s="19">
        <v>45992</v>
      </c>
      <c r="C21" s="22">
        <f>C20-D21</f>
        <v>18.760000000000002</v>
      </c>
      <c r="D21" s="20">
        <v>0</v>
      </c>
      <c r="E21" s="58"/>
      <c r="F21" s="4"/>
      <c r="G21" s="22">
        <f t="shared" si="3"/>
        <v>0</v>
      </c>
      <c r="H21" s="20">
        <v>0</v>
      </c>
      <c r="I21" s="58"/>
      <c r="J21" s="32"/>
      <c r="K21" s="23">
        <f t="shared" si="0"/>
        <v>18.760000000000002</v>
      </c>
      <c r="L21" s="37"/>
    </row>
    <row r="22" spans="1:12" x14ac:dyDescent="0.25">
      <c r="A22" s="36"/>
      <c r="B22" s="4"/>
      <c r="C22" s="4"/>
      <c r="D22" s="4"/>
      <c r="E22" s="4"/>
      <c r="F22" s="4"/>
      <c r="G22" s="4"/>
      <c r="H22" s="4"/>
      <c r="I22" s="4"/>
      <c r="J22" s="4"/>
      <c r="K22" s="4"/>
      <c r="L22" s="37"/>
    </row>
    <row r="23" spans="1:12" x14ac:dyDescent="0.25">
      <c r="A23" s="36"/>
      <c r="B23" s="10" t="s">
        <v>3</v>
      </c>
      <c r="C23" s="4"/>
      <c r="D23" s="4"/>
      <c r="E23" s="4"/>
      <c r="F23" s="4"/>
      <c r="G23" s="4"/>
      <c r="H23" s="4"/>
      <c r="I23" s="4"/>
      <c r="J23" s="4"/>
      <c r="K23" s="4"/>
      <c r="L23" s="37"/>
    </row>
    <row r="24" spans="1:12" x14ac:dyDescent="0.25">
      <c r="A24" s="36"/>
      <c r="B24" s="17" t="s">
        <v>28</v>
      </c>
      <c r="C24" s="4"/>
      <c r="D24" s="4"/>
      <c r="E24" s="4"/>
      <c r="F24" s="4"/>
      <c r="G24" s="4"/>
      <c r="H24" s="4"/>
      <c r="I24" s="4"/>
      <c r="J24" s="4"/>
      <c r="K24" s="4"/>
      <c r="L24" s="37"/>
    </row>
    <row r="25" spans="1:12" x14ac:dyDescent="0.25">
      <c r="A25" s="36"/>
      <c r="B25" s="9" t="s">
        <v>27</v>
      </c>
      <c r="C25" s="4"/>
      <c r="D25" s="4"/>
      <c r="E25" s="4"/>
      <c r="F25" s="4"/>
      <c r="G25" s="4"/>
      <c r="H25" s="4"/>
      <c r="I25" s="4"/>
      <c r="J25" s="4"/>
      <c r="K25" s="4"/>
      <c r="L25" s="37"/>
    </row>
    <row r="26" spans="1:12" x14ac:dyDescent="0.25">
      <c r="A26" s="36"/>
      <c r="B26" s="8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25">
      <c r="A27" s="36"/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25">
      <c r="A28" s="36"/>
      <c r="B28" s="16" t="s">
        <v>14</v>
      </c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ht="15.75" thickBot="1" x14ac:dyDescent="0.3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0"/>
    </row>
  </sheetData>
  <sheetProtection selectLockedCells="1"/>
  <conditionalFormatting sqref="G9:G13 C9:C21 K9:K21 G15:G21">
    <cfRule type="cellIs" dxfId="8" priority="1" operator="lessThan">
      <formula>0</formula>
    </cfRule>
  </conditionalFormatting>
  <dataValidations xWindow="1153" yWindow="244" count="7"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I5:J5" xr:uid="{00000000-0002-0000-0400-000000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4" xr:uid="{00000000-0002-0000-0400-000001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400-000002000000}"/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400-000003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6" xr:uid="{00000000-0002-0000-0400-000004000000}"/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7:J7" xr:uid="{00000000-0002-0000-0400-000005000000}"/>
    <dataValidation allowBlank="1" showInputMessage="1" showErrorMessage="1" prompt="Den 1. maj 2024 tildeles du nye særlige feriedage. De særlige feriedages optjenes i perioden fra 1. januar 2023 til 31. december 2023. Du optjner 0,42 dage pr. måned.  " sqref="H5" xr:uid="{24B2F506-8278-41C6-B375-880CC7154414}"/>
  </dataValidations>
  <hyperlinks>
    <hyperlink ref="B28" r:id="rId1" display="Du kan finde mere information om den nye ferielov og ferie generelt i AAU Håndbogen.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F29"/>
  <sheetViews>
    <sheetView workbookViewId="0">
      <selection activeCell="B23" sqref="B23:F27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18" customWidth="1"/>
    <col min="6" max="6" width="22.4257812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45658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45689</v>
      </c>
      <c r="C11" s="22">
        <f t="shared" ref="C11:C16" si="0">C10+2.08-(D11)</f>
        <v>2.08</v>
      </c>
      <c r="D11" s="20">
        <v>0</v>
      </c>
      <c r="E11" s="58"/>
      <c r="F11" s="37"/>
    </row>
    <row r="12" spans="1:6" x14ac:dyDescent="0.25">
      <c r="A12" s="36"/>
      <c r="B12" s="19">
        <v>45717</v>
      </c>
      <c r="C12" s="22">
        <f t="shared" si="0"/>
        <v>4.16</v>
      </c>
      <c r="D12" s="20">
        <v>0</v>
      </c>
      <c r="E12" s="58"/>
      <c r="F12" s="37"/>
    </row>
    <row r="13" spans="1:6" x14ac:dyDescent="0.25">
      <c r="A13" s="36"/>
      <c r="B13" s="19">
        <v>45748</v>
      </c>
      <c r="C13" s="22">
        <f t="shared" si="0"/>
        <v>6.24</v>
      </c>
      <c r="D13" s="20">
        <v>0</v>
      </c>
      <c r="E13" s="58"/>
      <c r="F13" s="37"/>
    </row>
    <row r="14" spans="1:6" x14ac:dyDescent="0.25">
      <c r="A14" s="36"/>
      <c r="B14" s="19">
        <v>45778</v>
      </c>
      <c r="C14" s="22">
        <f t="shared" si="0"/>
        <v>8.32</v>
      </c>
      <c r="D14" s="20">
        <v>0</v>
      </c>
      <c r="E14" s="58"/>
      <c r="F14" s="37"/>
    </row>
    <row r="15" spans="1:6" x14ac:dyDescent="0.25">
      <c r="A15" s="36"/>
      <c r="B15" s="19">
        <v>45809</v>
      </c>
      <c r="C15" s="22">
        <f t="shared" si="0"/>
        <v>10.4</v>
      </c>
      <c r="D15" s="20">
        <v>0</v>
      </c>
      <c r="E15" s="58"/>
      <c r="F15" s="37"/>
    </row>
    <row r="16" spans="1:6" x14ac:dyDescent="0.25">
      <c r="A16" s="36"/>
      <c r="B16" s="19">
        <v>45839</v>
      </c>
      <c r="C16" s="22">
        <f t="shared" si="0"/>
        <v>12.48</v>
      </c>
      <c r="D16" s="20">
        <v>0</v>
      </c>
      <c r="E16" s="58"/>
      <c r="F16" s="37"/>
    </row>
    <row r="17" spans="1:6" x14ac:dyDescent="0.25">
      <c r="A17" s="36"/>
      <c r="B17" s="19">
        <v>45870</v>
      </c>
      <c r="C17" s="22">
        <f>C16+2.08-(D17)</f>
        <v>14.56</v>
      </c>
      <c r="D17" s="20">
        <v>0</v>
      </c>
      <c r="E17" s="58"/>
      <c r="F17" s="37"/>
    </row>
    <row r="18" spans="1:6" x14ac:dyDescent="0.25">
      <c r="A18" s="36"/>
      <c r="B18" s="19" t="s">
        <v>32</v>
      </c>
      <c r="C18" s="22">
        <f>C17-D18+(2.08+0.04)</f>
        <v>16.68</v>
      </c>
      <c r="D18" s="20">
        <v>0</v>
      </c>
      <c r="E18" s="58"/>
      <c r="F18" s="37"/>
    </row>
    <row r="19" spans="1:6" x14ac:dyDescent="0.25">
      <c r="A19" s="36"/>
      <c r="B19" s="19">
        <v>45931</v>
      </c>
      <c r="C19" s="22">
        <f>C18-D19</f>
        <v>16.68</v>
      </c>
      <c r="D19" s="20">
        <v>0</v>
      </c>
      <c r="E19" s="58"/>
      <c r="F19" s="37"/>
    </row>
    <row r="20" spans="1:6" x14ac:dyDescent="0.25">
      <c r="A20" s="36"/>
      <c r="B20" s="19">
        <v>45962</v>
      </c>
      <c r="C20" s="22">
        <f>C19-D20</f>
        <v>16.68</v>
      </c>
      <c r="D20" s="20">
        <v>0</v>
      </c>
      <c r="E20" s="58"/>
      <c r="F20" s="37"/>
    </row>
    <row r="21" spans="1:6" x14ac:dyDescent="0.25">
      <c r="A21" s="36"/>
      <c r="B21" s="19">
        <v>45992</v>
      </c>
      <c r="C21" s="22">
        <f>C20-D21</f>
        <v>16.68</v>
      </c>
      <c r="D21" s="20">
        <v>0</v>
      </c>
      <c r="E21" s="58"/>
      <c r="F21" s="37"/>
    </row>
    <row r="22" spans="1:6" x14ac:dyDescent="0.25">
      <c r="A22" s="36"/>
      <c r="B22" s="4"/>
      <c r="C22" s="4"/>
      <c r="D22" s="4"/>
      <c r="E22" s="4"/>
      <c r="F22" s="37"/>
    </row>
    <row r="23" spans="1:6" x14ac:dyDescent="0.25">
      <c r="A23" s="36"/>
      <c r="B23" s="10" t="s">
        <v>12</v>
      </c>
      <c r="C23" s="4"/>
      <c r="D23" s="4"/>
      <c r="E23" s="4"/>
      <c r="F23" s="37"/>
    </row>
    <row r="24" spans="1:6" x14ac:dyDescent="0.25">
      <c r="A24" s="36"/>
      <c r="B24" s="17" t="s">
        <v>33</v>
      </c>
      <c r="C24" s="4"/>
      <c r="D24" s="4"/>
      <c r="E24" s="4"/>
      <c r="F24" s="37"/>
    </row>
    <row r="25" spans="1:6" x14ac:dyDescent="0.25">
      <c r="A25" s="36"/>
      <c r="B25" s="8" t="s">
        <v>34</v>
      </c>
      <c r="C25" s="4"/>
      <c r="D25" s="4"/>
      <c r="E25" s="4"/>
      <c r="F25" s="37"/>
    </row>
    <row r="26" spans="1:6" x14ac:dyDescent="0.25">
      <c r="A26" s="36"/>
      <c r="B26" s="10" t="s">
        <v>35</v>
      </c>
      <c r="C26" s="4"/>
      <c r="D26" s="4"/>
      <c r="E26" s="4"/>
      <c r="F26" s="37"/>
    </row>
    <row r="27" spans="1:6" x14ac:dyDescent="0.25">
      <c r="A27" s="36"/>
      <c r="B27" s="10"/>
      <c r="C27" s="4"/>
      <c r="D27" s="4"/>
      <c r="E27" s="4"/>
      <c r="F27" s="37"/>
    </row>
    <row r="28" spans="1:6" x14ac:dyDescent="0.25">
      <c r="A28" s="36"/>
      <c r="B28" s="16" t="s">
        <v>14</v>
      </c>
      <c r="C28" s="4"/>
      <c r="D28" s="4"/>
      <c r="E28" s="4"/>
      <c r="F28" s="37"/>
    </row>
    <row r="29" spans="1:6" ht="15.75" thickBot="1" x14ac:dyDescent="0.3">
      <c r="A29" s="38"/>
      <c r="B29" s="39"/>
      <c r="C29" s="39"/>
      <c r="D29" s="39"/>
      <c r="E29" s="39"/>
      <c r="F29" s="40"/>
    </row>
  </sheetData>
  <sheetProtection selectLockedCells="1"/>
  <conditionalFormatting sqref="C10:C21">
    <cfRule type="cellIs" dxfId="7" priority="1" operator="lessThan">
      <formula>0</formula>
    </cfRule>
  </conditionalFormatting>
  <dataValidations xWindow="585" yWindow="373" count="2"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5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500-000001000000}"/>
  </dataValidations>
  <hyperlinks>
    <hyperlink ref="B28" r:id="rId1" display="Du kan finde mere information om den nye ferielov og ferie generelt i AAU Håndbogen.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F29"/>
  <sheetViews>
    <sheetView workbookViewId="0">
      <selection activeCell="B2" sqref="B2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20" customWidth="1"/>
    <col min="6" max="6" width="22.4257812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45689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45717</v>
      </c>
      <c r="C11" s="22">
        <f t="shared" ref="C11:C15" si="0">C10+2.08-(D11)</f>
        <v>2.08</v>
      </c>
      <c r="D11" s="20">
        <v>0</v>
      </c>
      <c r="E11" s="58"/>
      <c r="F11" s="37"/>
    </row>
    <row r="12" spans="1:6" x14ac:dyDescent="0.25">
      <c r="A12" s="36"/>
      <c r="B12" s="19">
        <v>45748</v>
      </c>
      <c r="C12" s="22">
        <f t="shared" si="0"/>
        <v>4.16</v>
      </c>
      <c r="D12" s="20">
        <v>0</v>
      </c>
      <c r="E12" s="58"/>
      <c r="F12" s="37"/>
    </row>
    <row r="13" spans="1:6" x14ac:dyDescent="0.25">
      <c r="A13" s="36"/>
      <c r="B13" s="19">
        <v>45778</v>
      </c>
      <c r="C13" s="22">
        <f t="shared" si="0"/>
        <v>6.24</v>
      </c>
      <c r="D13" s="20">
        <v>0</v>
      </c>
      <c r="E13" s="58"/>
      <c r="F13" s="37"/>
    </row>
    <row r="14" spans="1:6" x14ac:dyDescent="0.25">
      <c r="A14" s="36"/>
      <c r="B14" s="19">
        <v>45809</v>
      </c>
      <c r="C14" s="22">
        <f t="shared" si="0"/>
        <v>8.32</v>
      </c>
      <c r="D14" s="20">
        <v>0</v>
      </c>
      <c r="E14" s="58"/>
      <c r="F14" s="37"/>
    </row>
    <row r="15" spans="1:6" x14ac:dyDescent="0.25">
      <c r="A15" s="36"/>
      <c r="B15" s="19">
        <v>45839</v>
      </c>
      <c r="C15" s="22">
        <f t="shared" si="0"/>
        <v>10.4</v>
      </c>
      <c r="D15" s="20">
        <v>0</v>
      </c>
      <c r="E15" s="58"/>
      <c r="F15" s="37"/>
    </row>
    <row r="16" spans="1:6" x14ac:dyDescent="0.25">
      <c r="A16" s="36"/>
      <c r="B16" s="19">
        <v>45870</v>
      </c>
      <c r="C16" s="22">
        <f>C15+2.08-(D16)</f>
        <v>12.48</v>
      </c>
      <c r="D16" s="20">
        <v>0</v>
      </c>
      <c r="E16" s="58"/>
      <c r="F16" s="37"/>
    </row>
    <row r="17" spans="1:6" x14ac:dyDescent="0.25">
      <c r="A17" s="36"/>
      <c r="B17" s="19" t="s">
        <v>32</v>
      </c>
      <c r="C17" s="22">
        <f>C16-D17+(2.08+0.04)</f>
        <v>14.600000000000001</v>
      </c>
      <c r="D17" s="20">
        <v>0</v>
      </c>
      <c r="E17" s="58"/>
      <c r="F17" s="37"/>
    </row>
    <row r="18" spans="1:6" x14ac:dyDescent="0.25">
      <c r="A18" s="36"/>
      <c r="B18" s="19">
        <v>45931</v>
      </c>
      <c r="C18" s="22">
        <f>C17-D18</f>
        <v>14.600000000000001</v>
      </c>
      <c r="D18" s="20">
        <v>0</v>
      </c>
      <c r="E18" s="58"/>
      <c r="F18" s="37"/>
    </row>
    <row r="19" spans="1:6" x14ac:dyDescent="0.25">
      <c r="A19" s="36"/>
      <c r="B19" s="19">
        <v>45962</v>
      </c>
      <c r="C19" s="22">
        <f>C18-D19</f>
        <v>14.600000000000001</v>
      </c>
      <c r="D19" s="20">
        <v>0</v>
      </c>
      <c r="E19" s="58"/>
      <c r="F19" s="37"/>
    </row>
    <row r="20" spans="1:6" x14ac:dyDescent="0.25">
      <c r="A20" s="36"/>
      <c r="B20" s="19">
        <v>45992</v>
      </c>
      <c r="C20" s="22">
        <f>C19-D20</f>
        <v>14.600000000000001</v>
      </c>
      <c r="D20" s="20">
        <v>0</v>
      </c>
      <c r="E20" s="58"/>
      <c r="F20" s="37"/>
    </row>
    <row r="21" spans="1:6" x14ac:dyDescent="0.25">
      <c r="A21" s="36"/>
      <c r="B21" s="4"/>
      <c r="C21" s="4"/>
      <c r="D21" s="4"/>
      <c r="E21" s="4"/>
      <c r="F21" s="37"/>
    </row>
    <row r="22" spans="1:6" x14ac:dyDescent="0.25">
      <c r="A22" s="36"/>
      <c r="B22" s="4"/>
      <c r="C22" s="4"/>
      <c r="D22" s="4"/>
      <c r="E22" s="4"/>
      <c r="F22" s="37"/>
    </row>
    <row r="23" spans="1:6" x14ac:dyDescent="0.25">
      <c r="A23" s="36"/>
      <c r="B23" s="10" t="s">
        <v>12</v>
      </c>
      <c r="C23" s="4"/>
      <c r="D23" s="4"/>
      <c r="E23" s="4"/>
      <c r="F23" s="37"/>
    </row>
    <row r="24" spans="1:6" x14ac:dyDescent="0.25">
      <c r="A24" s="36"/>
      <c r="B24" s="17" t="s">
        <v>33</v>
      </c>
      <c r="C24" s="4"/>
      <c r="D24" s="4"/>
      <c r="E24" s="4"/>
      <c r="F24" s="37"/>
    </row>
    <row r="25" spans="1:6" x14ac:dyDescent="0.25">
      <c r="A25" s="36"/>
      <c r="B25" s="8" t="s">
        <v>34</v>
      </c>
      <c r="C25" s="4"/>
      <c r="D25" s="4"/>
      <c r="E25" s="4"/>
      <c r="F25" s="37"/>
    </row>
    <row r="26" spans="1:6" x14ac:dyDescent="0.25">
      <c r="A26" s="36"/>
      <c r="B26" s="10" t="s">
        <v>35</v>
      </c>
      <c r="C26" s="4"/>
      <c r="D26" s="4"/>
      <c r="E26" s="4"/>
      <c r="F26" s="37"/>
    </row>
    <row r="27" spans="1:6" x14ac:dyDescent="0.25">
      <c r="A27" s="36"/>
      <c r="B27" s="4"/>
      <c r="C27" s="4"/>
      <c r="D27" s="4"/>
      <c r="E27" s="4"/>
      <c r="F27" s="37"/>
    </row>
    <row r="28" spans="1:6" x14ac:dyDescent="0.25">
      <c r="A28" s="36"/>
      <c r="B28" s="16" t="s">
        <v>14</v>
      </c>
      <c r="C28" s="4"/>
      <c r="D28" s="4"/>
      <c r="E28" s="4"/>
      <c r="F28" s="37"/>
    </row>
    <row r="29" spans="1:6" ht="15.75" thickBot="1" x14ac:dyDescent="0.3">
      <c r="A29" s="38"/>
      <c r="B29" s="39"/>
      <c r="C29" s="39"/>
      <c r="D29" s="39"/>
      <c r="E29" s="39"/>
      <c r="F29" s="40"/>
    </row>
  </sheetData>
  <sheetProtection selectLockedCells="1"/>
  <conditionalFormatting sqref="C10:C20">
    <cfRule type="cellIs" dxfId="6" priority="1" operator="lessThan">
      <formula>0</formula>
    </cfRule>
  </conditionalFormatting>
  <dataValidations xWindow="596" yWindow="303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6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600-000001000000}"/>
  </dataValidations>
  <hyperlinks>
    <hyperlink ref="B28" r:id="rId1" display="Du kan finde mere information om den nye ferielov og ferie generelt i AAU Håndbogen.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F27"/>
  <sheetViews>
    <sheetView workbookViewId="0">
      <selection activeCell="B2" sqref="B2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22.7109375" customWidth="1"/>
    <col min="6" max="6" width="22.42578125" customWidth="1"/>
    <col min="7" max="7" width="25.140625" customWidth="1"/>
    <col min="9" max="9" width="24.2851562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45717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45748</v>
      </c>
      <c r="C11" s="22">
        <f t="shared" ref="C11:C14" si="0">C10+2.08-(D11)</f>
        <v>2.08</v>
      </c>
      <c r="D11" s="20">
        <v>0</v>
      </c>
      <c r="E11" s="58"/>
      <c r="F11" s="37"/>
    </row>
    <row r="12" spans="1:6" x14ac:dyDescent="0.25">
      <c r="A12" s="36"/>
      <c r="B12" s="19">
        <v>45778</v>
      </c>
      <c r="C12" s="22">
        <f t="shared" si="0"/>
        <v>4.16</v>
      </c>
      <c r="D12" s="20">
        <v>0</v>
      </c>
      <c r="E12" s="58"/>
      <c r="F12" s="37"/>
    </row>
    <row r="13" spans="1:6" x14ac:dyDescent="0.25">
      <c r="A13" s="36"/>
      <c r="B13" s="19">
        <v>45809</v>
      </c>
      <c r="C13" s="22">
        <f t="shared" si="0"/>
        <v>6.24</v>
      </c>
      <c r="D13" s="20">
        <v>0</v>
      </c>
      <c r="E13" s="58"/>
      <c r="F13" s="37"/>
    </row>
    <row r="14" spans="1:6" x14ac:dyDescent="0.25">
      <c r="A14" s="36"/>
      <c r="B14" s="19">
        <v>45839</v>
      </c>
      <c r="C14" s="22">
        <f t="shared" si="0"/>
        <v>8.32</v>
      </c>
      <c r="D14" s="20">
        <v>0</v>
      </c>
      <c r="E14" s="58"/>
      <c r="F14" s="37"/>
    </row>
    <row r="15" spans="1:6" x14ac:dyDescent="0.25">
      <c r="A15" s="36"/>
      <c r="B15" s="19">
        <v>45870</v>
      </c>
      <c r="C15" s="22">
        <f>C14+2.08-(D15)</f>
        <v>10.4</v>
      </c>
      <c r="D15" s="20">
        <v>0</v>
      </c>
      <c r="E15" s="58"/>
      <c r="F15" s="37"/>
    </row>
    <row r="16" spans="1:6" x14ac:dyDescent="0.25">
      <c r="A16" s="36"/>
      <c r="B16" s="19" t="s">
        <v>32</v>
      </c>
      <c r="C16" s="22">
        <f>C15-D16+(2.08+0.04)</f>
        <v>12.52</v>
      </c>
      <c r="D16" s="20">
        <v>0</v>
      </c>
      <c r="E16" s="58"/>
      <c r="F16" s="37"/>
    </row>
    <row r="17" spans="1:6" x14ac:dyDescent="0.25">
      <c r="A17" s="36"/>
      <c r="B17" s="19">
        <v>45931</v>
      </c>
      <c r="C17" s="22">
        <f>C16-D17</f>
        <v>12.52</v>
      </c>
      <c r="D17" s="20">
        <v>0</v>
      </c>
      <c r="E17" s="58"/>
      <c r="F17" s="37"/>
    </row>
    <row r="18" spans="1:6" x14ac:dyDescent="0.25">
      <c r="A18" s="36"/>
      <c r="B18" s="19">
        <v>45962</v>
      </c>
      <c r="C18" s="22">
        <f>C17-D18</f>
        <v>12.52</v>
      </c>
      <c r="D18" s="20">
        <v>0</v>
      </c>
      <c r="E18" s="58"/>
      <c r="F18" s="37"/>
    </row>
    <row r="19" spans="1:6" x14ac:dyDescent="0.25">
      <c r="A19" s="36"/>
      <c r="B19" s="19">
        <v>45992</v>
      </c>
      <c r="C19" s="22">
        <f>C18-D19</f>
        <v>12.52</v>
      </c>
      <c r="D19" s="20">
        <v>0</v>
      </c>
      <c r="E19" s="58"/>
      <c r="F19" s="37"/>
    </row>
    <row r="20" spans="1:6" x14ac:dyDescent="0.25">
      <c r="A20" s="36"/>
      <c r="B20" s="4"/>
      <c r="C20" s="4"/>
      <c r="D20" s="4"/>
      <c r="E20" s="4"/>
      <c r="F20" s="37"/>
    </row>
    <row r="21" spans="1:6" x14ac:dyDescent="0.25">
      <c r="A21" s="36"/>
      <c r="B21" s="10" t="s">
        <v>12</v>
      </c>
      <c r="C21" s="4"/>
      <c r="D21" s="4"/>
      <c r="E21" s="4"/>
      <c r="F21" s="37"/>
    </row>
    <row r="22" spans="1:6" x14ac:dyDescent="0.25">
      <c r="A22" s="36"/>
      <c r="B22" s="17" t="s">
        <v>33</v>
      </c>
      <c r="C22" s="4"/>
      <c r="D22" s="4"/>
      <c r="E22" s="4"/>
      <c r="F22" s="37"/>
    </row>
    <row r="23" spans="1:6" x14ac:dyDescent="0.25">
      <c r="A23" s="36"/>
      <c r="B23" s="8" t="s">
        <v>34</v>
      </c>
      <c r="C23" s="4"/>
      <c r="D23" s="4"/>
      <c r="E23" s="4"/>
      <c r="F23" s="37"/>
    </row>
    <row r="24" spans="1:6" x14ac:dyDescent="0.25">
      <c r="A24" s="36"/>
      <c r="B24" s="10" t="s">
        <v>35</v>
      </c>
      <c r="C24" s="4"/>
      <c r="D24" s="4"/>
      <c r="E24" s="4"/>
      <c r="F24" s="37"/>
    </row>
    <row r="25" spans="1:6" x14ac:dyDescent="0.25">
      <c r="A25" s="36"/>
      <c r="B25" s="4"/>
      <c r="C25" s="4"/>
      <c r="D25" s="4"/>
      <c r="E25" s="4"/>
      <c r="F25" s="37"/>
    </row>
    <row r="26" spans="1:6" x14ac:dyDescent="0.25">
      <c r="A26" s="36"/>
      <c r="B26" s="16" t="s">
        <v>14</v>
      </c>
      <c r="C26" s="4"/>
      <c r="D26" s="4"/>
      <c r="E26" s="4"/>
      <c r="F26" s="37"/>
    </row>
    <row r="27" spans="1:6" ht="15.75" thickBot="1" x14ac:dyDescent="0.3">
      <c r="A27" s="38"/>
      <c r="B27" s="39"/>
      <c r="C27" s="39"/>
      <c r="D27" s="39"/>
      <c r="E27" s="39"/>
      <c r="F27" s="40"/>
    </row>
  </sheetData>
  <sheetProtection selectLockedCells="1"/>
  <conditionalFormatting sqref="C10:C19">
    <cfRule type="cellIs" dxfId="5" priority="1" operator="lessThan">
      <formula>0</formula>
    </cfRule>
  </conditionalFormatting>
  <dataValidations xWindow="599" yWindow="352" count="2"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7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700-000001000000}"/>
  </dataValidations>
  <hyperlinks>
    <hyperlink ref="B26" r:id="rId1" display="Du kan finde mere information om den nye ferielov og ferie generelt i AAU Håndbogen.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F26"/>
  <sheetViews>
    <sheetView workbookViewId="0">
      <selection activeCell="C22" sqref="C22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18.85546875" customWidth="1"/>
    <col min="6" max="6" width="28.85546875" customWidth="1"/>
    <col min="7" max="7" width="25.140625" customWidth="1"/>
    <col min="9" max="9" width="24.2851562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13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45748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45778</v>
      </c>
      <c r="C11" s="22">
        <f t="shared" ref="C11:C13" si="0">C10+2.08-(D11)</f>
        <v>2.08</v>
      </c>
      <c r="D11" s="20">
        <v>0</v>
      </c>
      <c r="E11" s="58"/>
      <c r="F11" s="37"/>
    </row>
    <row r="12" spans="1:6" x14ac:dyDescent="0.25">
      <c r="A12" s="36"/>
      <c r="B12" s="19">
        <v>45809</v>
      </c>
      <c r="C12" s="22">
        <f t="shared" si="0"/>
        <v>4.16</v>
      </c>
      <c r="D12" s="20">
        <v>0</v>
      </c>
      <c r="E12" s="58"/>
      <c r="F12" s="37"/>
    </row>
    <row r="13" spans="1:6" x14ac:dyDescent="0.25">
      <c r="A13" s="36"/>
      <c r="B13" s="19">
        <v>45839</v>
      </c>
      <c r="C13" s="22">
        <f t="shared" si="0"/>
        <v>6.24</v>
      </c>
      <c r="D13" s="20">
        <v>0</v>
      </c>
      <c r="E13" s="58"/>
      <c r="F13" s="37"/>
    </row>
    <row r="14" spans="1:6" x14ac:dyDescent="0.25">
      <c r="A14" s="36"/>
      <c r="B14" s="19">
        <v>45870</v>
      </c>
      <c r="C14" s="22">
        <f>C13+2.08-(D14)</f>
        <v>8.32</v>
      </c>
      <c r="D14" s="20">
        <v>0</v>
      </c>
      <c r="E14" s="58"/>
      <c r="F14" s="37"/>
    </row>
    <row r="15" spans="1:6" x14ac:dyDescent="0.25">
      <c r="A15" s="36"/>
      <c r="B15" s="19" t="s">
        <v>32</v>
      </c>
      <c r="C15" s="22">
        <f>C14-D15+(2.08+0.04)</f>
        <v>10.440000000000001</v>
      </c>
      <c r="D15" s="20">
        <v>0</v>
      </c>
      <c r="E15" s="58"/>
      <c r="F15" s="37"/>
    </row>
    <row r="16" spans="1:6" x14ac:dyDescent="0.25">
      <c r="A16" s="36"/>
      <c r="B16" s="19">
        <v>45931</v>
      </c>
      <c r="C16" s="22">
        <f>C15-D16</f>
        <v>10.440000000000001</v>
      </c>
      <c r="D16" s="20">
        <v>0</v>
      </c>
      <c r="E16" s="58"/>
      <c r="F16" s="37"/>
    </row>
    <row r="17" spans="1:6" x14ac:dyDescent="0.25">
      <c r="A17" s="36"/>
      <c r="B17" s="19">
        <v>45962</v>
      </c>
      <c r="C17" s="22">
        <f>C16-D17</f>
        <v>10.440000000000001</v>
      </c>
      <c r="D17" s="20">
        <v>0</v>
      </c>
      <c r="E17" s="58"/>
      <c r="F17" s="37"/>
    </row>
    <row r="18" spans="1:6" x14ac:dyDescent="0.25">
      <c r="A18" s="36"/>
      <c r="B18" s="19">
        <v>45992</v>
      </c>
      <c r="C18" s="22">
        <f>C17-D18</f>
        <v>10.440000000000001</v>
      </c>
      <c r="D18" s="20">
        <v>0</v>
      </c>
      <c r="E18" s="58"/>
      <c r="F18" s="37"/>
    </row>
    <row r="19" spans="1:6" x14ac:dyDescent="0.25">
      <c r="A19" s="36"/>
      <c r="B19" s="4"/>
      <c r="C19" s="4"/>
      <c r="D19" s="4"/>
      <c r="E19" s="4"/>
      <c r="F19" s="37"/>
    </row>
    <row r="20" spans="1:6" x14ac:dyDescent="0.25">
      <c r="A20" s="36"/>
      <c r="B20" s="10" t="s">
        <v>12</v>
      </c>
      <c r="C20" s="4"/>
      <c r="D20" s="4"/>
      <c r="E20" s="4"/>
      <c r="F20" s="37"/>
    </row>
    <row r="21" spans="1:6" x14ac:dyDescent="0.25">
      <c r="A21" s="36"/>
      <c r="B21" s="17" t="s">
        <v>33</v>
      </c>
      <c r="C21" s="4"/>
      <c r="D21" s="4"/>
      <c r="E21" s="4"/>
      <c r="F21" s="37"/>
    </row>
    <row r="22" spans="1:6" x14ac:dyDescent="0.25">
      <c r="A22" s="36"/>
      <c r="B22" s="8" t="s">
        <v>34</v>
      </c>
      <c r="C22" s="4"/>
      <c r="D22" s="4"/>
      <c r="E22" s="4"/>
      <c r="F22" s="37"/>
    </row>
    <row r="23" spans="1:6" x14ac:dyDescent="0.25">
      <c r="A23" s="36"/>
      <c r="B23" s="10" t="s">
        <v>35</v>
      </c>
      <c r="C23" s="4"/>
      <c r="D23" s="4"/>
      <c r="E23" s="4"/>
      <c r="F23" s="37"/>
    </row>
    <row r="24" spans="1:6" x14ac:dyDescent="0.25">
      <c r="A24" s="36"/>
      <c r="B24" s="4"/>
      <c r="C24" s="4"/>
      <c r="D24" s="4"/>
      <c r="E24" s="4"/>
      <c r="F24" s="37"/>
    </row>
    <row r="25" spans="1:6" x14ac:dyDescent="0.25">
      <c r="A25" s="36"/>
      <c r="B25" s="16" t="s">
        <v>14</v>
      </c>
      <c r="C25" s="4"/>
      <c r="D25" s="4"/>
      <c r="E25" s="4"/>
      <c r="F25" s="37"/>
    </row>
    <row r="26" spans="1:6" ht="15.75" thickBot="1" x14ac:dyDescent="0.3">
      <c r="A26" s="38"/>
      <c r="B26" s="39"/>
      <c r="C26" s="39"/>
      <c r="D26" s="39"/>
      <c r="E26" s="39"/>
      <c r="F26" s="40"/>
    </row>
  </sheetData>
  <sheetProtection selectLockedCells="1"/>
  <conditionalFormatting sqref="C10:C18">
    <cfRule type="cellIs" dxfId="4" priority="1" operator="lessThan">
      <formula>0</formula>
    </cfRule>
  </conditionalFormatting>
  <dataValidations xWindow="590" yWindow="331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8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800-000001000000}"/>
  </dataValidations>
  <hyperlinks>
    <hyperlink ref="B25" r:id="rId1" display="Du kan finde mere information om den nye ferielov og ferie generelt i AAU Håndbogen.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F25"/>
  <sheetViews>
    <sheetView workbookViewId="0">
      <selection activeCell="B22" sqref="B22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18.42578125" customWidth="1"/>
    <col min="6" max="6" width="28.85546875" customWidth="1"/>
    <col min="7" max="7" width="25.140625" customWidth="1"/>
    <col min="9" max="9" width="24.2851562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45778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45809</v>
      </c>
      <c r="C11" s="22">
        <f t="shared" ref="C11:C12" si="0">C10+2.08-(D11)</f>
        <v>2.08</v>
      </c>
      <c r="D11" s="20">
        <v>0</v>
      </c>
      <c r="E11" s="58"/>
      <c r="F11" s="37"/>
    </row>
    <row r="12" spans="1:6" x14ac:dyDescent="0.25">
      <c r="A12" s="36"/>
      <c r="B12" s="19">
        <v>45839</v>
      </c>
      <c r="C12" s="22">
        <f t="shared" si="0"/>
        <v>4.16</v>
      </c>
      <c r="D12" s="20">
        <v>0</v>
      </c>
      <c r="E12" s="58"/>
      <c r="F12" s="37"/>
    </row>
    <row r="13" spans="1:6" x14ac:dyDescent="0.25">
      <c r="A13" s="36"/>
      <c r="B13" s="19">
        <v>45870</v>
      </c>
      <c r="C13" s="22">
        <f>C12+2.08-(D13)</f>
        <v>6.24</v>
      </c>
      <c r="D13" s="20">
        <v>0</v>
      </c>
      <c r="E13" s="58"/>
      <c r="F13" s="37"/>
    </row>
    <row r="14" spans="1:6" x14ac:dyDescent="0.25">
      <c r="A14" s="36"/>
      <c r="B14" s="19" t="s">
        <v>32</v>
      </c>
      <c r="C14" s="22">
        <f>C13-D14+(2.08+0.04)</f>
        <v>8.36</v>
      </c>
      <c r="D14" s="20">
        <v>0</v>
      </c>
      <c r="E14" s="58"/>
      <c r="F14" s="37"/>
    </row>
    <row r="15" spans="1:6" x14ac:dyDescent="0.25">
      <c r="A15" s="36"/>
      <c r="B15" s="19">
        <v>45931</v>
      </c>
      <c r="C15" s="22">
        <f>C14-D15</f>
        <v>8.36</v>
      </c>
      <c r="D15" s="20">
        <v>0</v>
      </c>
      <c r="E15" s="58"/>
      <c r="F15" s="37"/>
    </row>
    <row r="16" spans="1:6" x14ac:dyDescent="0.25">
      <c r="A16" s="36"/>
      <c r="B16" s="19">
        <v>45962</v>
      </c>
      <c r="C16" s="22">
        <f>C15-D16</f>
        <v>8.36</v>
      </c>
      <c r="D16" s="20">
        <v>0</v>
      </c>
      <c r="E16" s="58"/>
      <c r="F16" s="37"/>
    </row>
    <row r="17" spans="1:6" x14ac:dyDescent="0.25">
      <c r="A17" s="36"/>
      <c r="B17" s="19">
        <v>45992</v>
      </c>
      <c r="C17" s="22">
        <f>C16-D17</f>
        <v>8.36</v>
      </c>
      <c r="D17" s="20">
        <v>0</v>
      </c>
      <c r="E17" s="58"/>
      <c r="F17" s="37"/>
    </row>
    <row r="18" spans="1:6" x14ac:dyDescent="0.25">
      <c r="A18" s="36"/>
      <c r="B18" s="4"/>
      <c r="C18" s="4"/>
      <c r="D18" s="4"/>
      <c r="E18" s="4"/>
      <c r="F18" s="37"/>
    </row>
    <row r="19" spans="1:6" x14ac:dyDescent="0.25">
      <c r="A19" s="36"/>
      <c r="B19" s="10" t="s">
        <v>12</v>
      </c>
      <c r="C19" s="4"/>
      <c r="D19" s="4"/>
      <c r="E19" s="4"/>
      <c r="F19" s="37"/>
    </row>
    <row r="20" spans="1:6" x14ac:dyDescent="0.25">
      <c r="A20" s="36"/>
      <c r="B20" s="17" t="s">
        <v>33</v>
      </c>
      <c r="C20" s="4"/>
      <c r="D20" s="4"/>
      <c r="E20" s="4"/>
      <c r="F20" s="37"/>
    </row>
    <row r="21" spans="1:6" x14ac:dyDescent="0.25">
      <c r="A21" s="36"/>
      <c r="B21" s="8" t="s">
        <v>34</v>
      </c>
      <c r="C21" s="4"/>
      <c r="D21" s="4"/>
      <c r="E21" s="4"/>
      <c r="F21" s="37"/>
    </row>
    <row r="22" spans="1:6" x14ac:dyDescent="0.25">
      <c r="A22" s="36"/>
      <c r="B22" s="10" t="s">
        <v>35</v>
      </c>
      <c r="C22" s="4"/>
      <c r="D22" s="4"/>
      <c r="E22" s="4"/>
      <c r="F22" s="37"/>
    </row>
    <row r="23" spans="1:6" x14ac:dyDescent="0.25">
      <c r="A23" s="36"/>
      <c r="B23" s="4"/>
      <c r="C23" s="4"/>
      <c r="D23" s="4"/>
      <c r="E23" s="4"/>
      <c r="F23" s="37"/>
    </row>
    <row r="24" spans="1:6" x14ac:dyDescent="0.25">
      <c r="A24" s="36"/>
      <c r="B24" s="16" t="s">
        <v>14</v>
      </c>
      <c r="C24" s="4"/>
      <c r="D24" s="4"/>
      <c r="E24" s="4"/>
      <c r="F24" s="37"/>
    </row>
    <row r="25" spans="1:6" ht="15.75" thickBot="1" x14ac:dyDescent="0.3">
      <c r="A25" s="38"/>
      <c r="B25" s="39"/>
      <c r="C25" s="39"/>
      <c r="D25" s="39"/>
      <c r="E25" s="39"/>
      <c r="F25" s="40"/>
    </row>
  </sheetData>
  <sheetProtection selectLockedCells="1"/>
  <conditionalFormatting sqref="C10:C17">
    <cfRule type="cellIs" dxfId="3" priority="1" operator="lessThan">
      <formula>0</formula>
    </cfRule>
  </conditionalFormatting>
  <dataValidations xWindow="585" yWindow="354" count="2"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9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900-000001000000}"/>
  </dataValidations>
  <hyperlinks>
    <hyperlink ref="B24" r:id="rId1" display="Du kan finde mere information om den nye ferielov og ferie generelt i AAU Håndbogen.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F24"/>
  <sheetViews>
    <sheetView workbookViewId="0">
      <selection activeCell="C19" sqref="C19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19.28515625" customWidth="1"/>
    <col min="6" max="6" width="28.85546875" customWidth="1"/>
    <col min="7" max="7" width="25.140625" customWidth="1"/>
    <col min="9" max="9" width="24.2851562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45809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45839</v>
      </c>
      <c r="C11" s="22">
        <f t="shared" ref="C11" si="0">C10+2.08-(D11)</f>
        <v>2.08</v>
      </c>
      <c r="D11" s="20">
        <v>0</v>
      </c>
      <c r="E11" s="58"/>
      <c r="F11" s="37"/>
    </row>
    <row r="12" spans="1:6" x14ac:dyDescent="0.25">
      <c r="A12" s="36"/>
      <c r="B12" s="19">
        <v>45870</v>
      </c>
      <c r="C12" s="22">
        <f>C11+2.08-(D12)</f>
        <v>4.16</v>
      </c>
      <c r="D12" s="20">
        <v>0</v>
      </c>
      <c r="E12" s="58"/>
      <c r="F12" s="37"/>
    </row>
    <row r="13" spans="1:6" x14ac:dyDescent="0.25">
      <c r="A13" s="36"/>
      <c r="B13" s="19" t="s">
        <v>32</v>
      </c>
      <c r="C13" s="22">
        <f>C12-D13+(2.08+0.04)</f>
        <v>6.28</v>
      </c>
      <c r="D13" s="20">
        <v>0</v>
      </c>
      <c r="E13" s="58"/>
      <c r="F13" s="37"/>
    </row>
    <row r="14" spans="1:6" x14ac:dyDescent="0.25">
      <c r="A14" s="36"/>
      <c r="B14" s="19">
        <v>45931</v>
      </c>
      <c r="C14" s="22">
        <f>C13-D14</f>
        <v>6.28</v>
      </c>
      <c r="D14" s="20">
        <v>0</v>
      </c>
      <c r="E14" s="58"/>
      <c r="F14" s="37"/>
    </row>
    <row r="15" spans="1:6" x14ac:dyDescent="0.25">
      <c r="A15" s="36"/>
      <c r="B15" s="19">
        <v>45962</v>
      </c>
      <c r="C15" s="22">
        <f>C14-D15</f>
        <v>6.28</v>
      </c>
      <c r="D15" s="20">
        <v>0</v>
      </c>
      <c r="E15" s="58"/>
      <c r="F15" s="37"/>
    </row>
    <row r="16" spans="1:6" x14ac:dyDescent="0.25">
      <c r="A16" s="36"/>
      <c r="B16" s="19">
        <v>45992</v>
      </c>
      <c r="C16" s="22">
        <f>C15-D16</f>
        <v>6.28</v>
      </c>
      <c r="D16" s="20">
        <v>0</v>
      </c>
      <c r="E16" s="58"/>
      <c r="F16" s="37"/>
    </row>
    <row r="17" spans="1:6" x14ac:dyDescent="0.25">
      <c r="A17" s="36"/>
      <c r="B17" s="4"/>
      <c r="C17" s="4"/>
      <c r="D17" s="4"/>
      <c r="E17" s="4"/>
      <c r="F17" s="37"/>
    </row>
    <row r="18" spans="1:6" x14ac:dyDescent="0.25">
      <c r="A18" s="36"/>
      <c r="B18" s="10" t="s">
        <v>12</v>
      </c>
      <c r="C18" s="4"/>
      <c r="D18" s="4"/>
      <c r="E18" s="4"/>
      <c r="F18" s="37"/>
    </row>
    <row r="19" spans="1:6" x14ac:dyDescent="0.25">
      <c r="A19" s="36"/>
      <c r="B19" s="17" t="s">
        <v>33</v>
      </c>
      <c r="C19" s="4"/>
      <c r="D19" s="4"/>
      <c r="E19" s="4"/>
      <c r="F19" s="37"/>
    </row>
    <row r="20" spans="1:6" x14ac:dyDescent="0.25">
      <c r="A20" s="36"/>
      <c r="B20" s="8" t="s">
        <v>34</v>
      </c>
      <c r="C20" s="4"/>
      <c r="D20" s="4"/>
      <c r="E20" s="4"/>
      <c r="F20" s="37"/>
    </row>
    <row r="21" spans="1:6" x14ac:dyDescent="0.25">
      <c r="A21" s="36"/>
      <c r="B21" s="10" t="s">
        <v>35</v>
      </c>
      <c r="C21" s="4"/>
      <c r="D21" s="4"/>
      <c r="E21" s="4"/>
      <c r="F21" s="37"/>
    </row>
    <row r="22" spans="1:6" x14ac:dyDescent="0.25">
      <c r="A22" s="36"/>
      <c r="B22" s="4"/>
      <c r="C22" s="4"/>
      <c r="D22" s="4"/>
      <c r="E22" s="4"/>
      <c r="F22" s="37"/>
    </row>
    <row r="23" spans="1:6" x14ac:dyDescent="0.25">
      <c r="A23" s="36"/>
      <c r="B23" s="16" t="s">
        <v>14</v>
      </c>
      <c r="C23" s="4"/>
      <c r="D23" s="4"/>
      <c r="E23" s="4"/>
      <c r="F23" s="37"/>
    </row>
    <row r="24" spans="1:6" ht="15.75" thickBot="1" x14ac:dyDescent="0.3">
      <c r="A24" s="38"/>
      <c r="B24" s="39"/>
      <c r="C24" s="39"/>
      <c r="D24" s="39"/>
      <c r="E24" s="39"/>
      <c r="F24" s="40"/>
    </row>
  </sheetData>
  <sheetProtection selectLockedCells="1"/>
  <conditionalFormatting sqref="C10:C16">
    <cfRule type="cellIs" dxfId="2" priority="1" operator="lessThan">
      <formula>0</formula>
    </cfRule>
  </conditionalFormatting>
  <dataValidations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A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A00-000001000000}"/>
  </dataValidations>
  <hyperlinks>
    <hyperlink ref="B23" r:id="rId1" display="Du kan finde mere information om den nye ferielov og ferie generelt i AAU Håndbogen.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F23"/>
  <sheetViews>
    <sheetView workbookViewId="0">
      <selection activeCell="I35" sqref="I35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20.85546875" customWidth="1"/>
    <col min="6" max="6" width="28.8554687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45839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>
        <v>45870</v>
      </c>
      <c r="C11" s="22">
        <f>C10+2.08-(D11)</f>
        <v>2.08</v>
      </c>
      <c r="D11" s="20">
        <v>0</v>
      </c>
      <c r="E11" s="58"/>
      <c r="F11" s="37"/>
    </row>
    <row r="12" spans="1:6" x14ac:dyDescent="0.25">
      <c r="A12" s="36"/>
      <c r="B12" s="19" t="s">
        <v>32</v>
      </c>
      <c r="C12" s="22">
        <f>C11-D12+(2.08+0.04)</f>
        <v>4.2</v>
      </c>
      <c r="D12" s="20">
        <v>0</v>
      </c>
      <c r="E12" s="58"/>
      <c r="F12" s="37"/>
    </row>
    <row r="13" spans="1:6" x14ac:dyDescent="0.25">
      <c r="A13" s="36"/>
      <c r="B13" s="19">
        <v>45931</v>
      </c>
      <c r="C13" s="22">
        <f>C12-D13</f>
        <v>4.2</v>
      </c>
      <c r="D13" s="20">
        <v>0</v>
      </c>
      <c r="E13" s="58"/>
      <c r="F13" s="37"/>
    </row>
    <row r="14" spans="1:6" x14ac:dyDescent="0.25">
      <c r="A14" s="36"/>
      <c r="B14" s="19">
        <v>45962</v>
      </c>
      <c r="C14" s="22">
        <f>C13-D14</f>
        <v>4.2</v>
      </c>
      <c r="D14" s="20">
        <v>0</v>
      </c>
      <c r="E14" s="58"/>
      <c r="F14" s="37"/>
    </row>
    <row r="15" spans="1:6" x14ac:dyDescent="0.25">
      <c r="A15" s="36"/>
      <c r="B15" s="19">
        <v>45992</v>
      </c>
      <c r="C15" s="22">
        <f>C14-D15</f>
        <v>4.2</v>
      </c>
      <c r="D15" s="20">
        <v>0</v>
      </c>
      <c r="E15" s="58"/>
      <c r="F15" s="37"/>
    </row>
    <row r="16" spans="1:6" x14ac:dyDescent="0.25">
      <c r="A16" s="36"/>
      <c r="B16" s="4"/>
      <c r="C16" s="4"/>
      <c r="D16" s="4"/>
      <c r="E16" s="4"/>
      <c r="F16" s="37"/>
    </row>
    <row r="17" spans="1:6" x14ac:dyDescent="0.25">
      <c r="A17" s="36"/>
      <c r="B17" s="10" t="s">
        <v>12</v>
      </c>
      <c r="C17" s="4"/>
      <c r="D17" s="4"/>
      <c r="E17" s="4"/>
      <c r="F17" s="37"/>
    </row>
    <row r="18" spans="1:6" x14ac:dyDescent="0.25">
      <c r="A18" s="36"/>
      <c r="B18" s="17" t="s">
        <v>33</v>
      </c>
      <c r="C18" s="4"/>
      <c r="D18" s="4"/>
      <c r="E18" s="4"/>
      <c r="F18" s="37"/>
    </row>
    <row r="19" spans="1:6" x14ac:dyDescent="0.25">
      <c r="A19" s="36"/>
      <c r="B19" s="8" t="s">
        <v>36</v>
      </c>
      <c r="C19" s="4"/>
      <c r="D19" s="4"/>
      <c r="E19" s="4"/>
      <c r="F19" s="37"/>
    </row>
    <row r="20" spans="1:6" x14ac:dyDescent="0.25">
      <c r="A20" s="36"/>
      <c r="B20" s="10"/>
      <c r="C20" s="4"/>
      <c r="D20" s="4"/>
      <c r="E20" s="4"/>
      <c r="F20" s="37"/>
    </row>
    <row r="21" spans="1:6" x14ac:dyDescent="0.25">
      <c r="A21" s="36"/>
      <c r="B21" s="4"/>
      <c r="C21" s="4"/>
      <c r="D21" s="4"/>
      <c r="E21" s="4"/>
      <c r="F21" s="37"/>
    </row>
    <row r="22" spans="1:6" x14ac:dyDescent="0.25">
      <c r="A22" s="36"/>
      <c r="B22" s="16" t="s">
        <v>14</v>
      </c>
      <c r="C22" s="4"/>
      <c r="D22" s="4"/>
      <c r="E22" s="4"/>
      <c r="F22" s="37"/>
    </row>
    <row r="23" spans="1:6" ht="15.75" thickBot="1" x14ac:dyDescent="0.3">
      <c r="A23" s="38"/>
      <c r="B23" s="39"/>
      <c r="C23" s="39"/>
      <c r="D23" s="39"/>
      <c r="E23" s="39"/>
      <c r="F23" s="40"/>
    </row>
  </sheetData>
  <sheetProtection selectLockedCells="1"/>
  <conditionalFormatting sqref="C10:C15">
    <cfRule type="cellIs" dxfId="1" priority="1" operator="lessThan">
      <formula>0</formula>
    </cfRule>
  </conditionalFormatting>
  <dataValidations xWindow="618" yWindow="337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B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B00-000001000000}"/>
  </dataValidations>
  <hyperlinks>
    <hyperlink ref="B22" r:id="rId1" display="Du kan finde mere information om den nye ferielov og ferie generelt i AAU Håndbogen.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F22"/>
  <sheetViews>
    <sheetView workbookViewId="0">
      <selection activeCell="C22" sqref="C22"/>
    </sheetView>
  </sheetViews>
  <sheetFormatPr defaultRowHeight="15" x14ac:dyDescent="0.25"/>
  <cols>
    <col min="2" max="2" width="28.42578125" customWidth="1"/>
    <col min="3" max="3" width="22" customWidth="1"/>
    <col min="4" max="4" width="20.7109375" customWidth="1"/>
    <col min="5" max="5" width="19.140625" customWidth="1"/>
    <col min="6" max="6" width="28.85546875" customWidth="1"/>
  </cols>
  <sheetData>
    <row r="1" spans="1:6" x14ac:dyDescent="0.25">
      <c r="A1" s="33"/>
      <c r="B1" s="34"/>
      <c r="C1" s="34"/>
      <c r="D1" s="34"/>
      <c r="E1" s="34"/>
      <c r="F1" s="35"/>
    </row>
    <row r="2" spans="1:6" ht="23.25" x14ac:dyDescent="0.35">
      <c r="A2" s="36"/>
      <c r="B2" s="12" t="s">
        <v>21</v>
      </c>
      <c r="C2" s="13"/>
      <c r="D2" s="4"/>
      <c r="E2" s="4"/>
      <c r="F2" s="37"/>
    </row>
    <row r="3" spans="1:6" x14ac:dyDescent="0.25">
      <c r="A3" s="36"/>
      <c r="B3" s="13" t="s">
        <v>30</v>
      </c>
      <c r="C3" s="13"/>
      <c r="D3" s="4"/>
      <c r="E3" s="4"/>
      <c r="F3" s="37"/>
    </row>
    <row r="4" spans="1:6" x14ac:dyDescent="0.25">
      <c r="A4" s="36"/>
      <c r="B4" s="13" t="s">
        <v>31</v>
      </c>
      <c r="C4" s="13"/>
      <c r="D4" s="4"/>
      <c r="E4" s="4"/>
      <c r="F4" s="37"/>
    </row>
    <row r="5" spans="1:6" ht="15.75" thickBot="1" x14ac:dyDescent="0.3">
      <c r="A5" s="36"/>
      <c r="B5" s="4"/>
      <c r="C5" s="4"/>
      <c r="D5" s="4"/>
      <c r="E5" s="4"/>
      <c r="F5" s="37"/>
    </row>
    <row r="6" spans="1:6" ht="30.75" thickBot="1" x14ac:dyDescent="0.3">
      <c r="A6" s="36"/>
      <c r="B6" s="29" t="s">
        <v>8</v>
      </c>
      <c r="C6" s="30"/>
      <c r="D6" s="4"/>
      <c r="E6" s="4"/>
      <c r="F6" s="37"/>
    </row>
    <row r="7" spans="1:6" x14ac:dyDescent="0.25">
      <c r="A7" s="36"/>
      <c r="B7" s="15"/>
      <c r="C7" s="5"/>
      <c r="D7" s="4"/>
      <c r="E7" s="4"/>
      <c r="F7" s="37"/>
    </row>
    <row r="8" spans="1:6" x14ac:dyDescent="0.25">
      <c r="A8" s="36"/>
      <c r="B8" s="4"/>
      <c r="C8" s="7"/>
      <c r="D8" s="4"/>
      <c r="E8" s="4"/>
      <c r="F8" s="37"/>
    </row>
    <row r="9" spans="1:6" ht="30" x14ac:dyDescent="0.25">
      <c r="A9" s="36"/>
      <c r="B9" s="18" t="s">
        <v>0</v>
      </c>
      <c r="C9" s="51" t="s">
        <v>4</v>
      </c>
      <c r="D9" s="21" t="s">
        <v>7</v>
      </c>
      <c r="E9" s="52" t="s">
        <v>19</v>
      </c>
      <c r="F9" s="37"/>
    </row>
    <row r="10" spans="1:6" x14ac:dyDescent="0.25">
      <c r="A10" s="36"/>
      <c r="B10" s="19">
        <v>45870</v>
      </c>
      <c r="C10" s="22">
        <f>C6-(D10)</f>
        <v>0</v>
      </c>
      <c r="D10" s="20">
        <v>0</v>
      </c>
      <c r="E10" s="58"/>
      <c r="F10" s="37"/>
    </row>
    <row r="11" spans="1:6" x14ac:dyDescent="0.25">
      <c r="A11" s="36"/>
      <c r="B11" s="19" t="s">
        <v>32</v>
      </c>
      <c r="C11" s="22">
        <f>C10-D11+(2.08+0.04)</f>
        <v>2.12</v>
      </c>
      <c r="D11" s="20">
        <v>0</v>
      </c>
      <c r="E11" s="58"/>
      <c r="F11" s="37"/>
    </row>
    <row r="12" spans="1:6" x14ac:dyDescent="0.25">
      <c r="A12" s="36"/>
      <c r="B12" s="19">
        <v>45931</v>
      </c>
      <c r="C12" s="22">
        <f>C11-D12</f>
        <v>2.12</v>
      </c>
      <c r="D12" s="20">
        <v>0</v>
      </c>
      <c r="E12" s="58"/>
      <c r="F12" s="37"/>
    </row>
    <row r="13" spans="1:6" x14ac:dyDescent="0.25">
      <c r="A13" s="36"/>
      <c r="B13" s="19">
        <v>45962</v>
      </c>
      <c r="C13" s="22">
        <f>C12-D13</f>
        <v>2.12</v>
      </c>
      <c r="D13" s="20">
        <v>0</v>
      </c>
      <c r="E13" s="58"/>
      <c r="F13" s="37"/>
    </row>
    <row r="14" spans="1:6" x14ac:dyDescent="0.25">
      <c r="A14" s="36"/>
      <c r="B14" s="19">
        <v>45992</v>
      </c>
      <c r="C14" s="22">
        <f>C13-D14</f>
        <v>2.12</v>
      </c>
      <c r="D14" s="20">
        <v>0</v>
      </c>
      <c r="E14" s="58"/>
      <c r="F14" s="37"/>
    </row>
    <row r="15" spans="1:6" x14ac:dyDescent="0.25">
      <c r="A15" s="36"/>
      <c r="B15" s="4"/>
      <c r="C15" s="4"/>
      <c r="D15" s="4"/>
      <c r="E15" s="4"/>
      <c r="F15" s="37"/>
    </row>
    <row r="16" spans="1:6" x14ac:dyDescent="0.25">
      <c r="A16" s="36"/>
      <c r="B16" s="10" t="s">
        <v>12</v>
      </c>
      <c r="C16" s="4"/>
      <c r="D16" s="4"/>
      <c r="E16" s="4"/>
      <c r="F16" s="37"/>
    </row>
    <row r="17" spans="1:6" x14ac:dyDescent="0.25">
      <c r="A17" s="36"/>
      <c r="B17" s="17" t="s">
        <v>33</v>
      </c>
      <c r="C17" s="4"/>
      <c r="D17" s="4"/>
      <c r="E17" s="4"/>
      <c r="F17" s="37"/>
    </row>
    <row r="18" spans="1:6" x14ac:dyDescent="0.25">
      <c r="A18" s="36"/>
      <c r="B18" s="8" t="s">
        <v>37</v>
      </c>
      <c r="C18" s="4"/>
      <c r="D18" s="4"/>
      <c r="E18" s="4"/>
      <c r="F18" s="37"/>
    </row>
    <row r="19" spans="1:6" x14ac:dyDescent="0.25">
      <c r="A19" s="36"/>
      <c r="B19" s="10"/>
      <c r="C19" s="4"/>
      <c r="D19" s="4"/>
      <c r="E19" s="4"/>
      <c r="F19" s="37"/>
    </row>
    <row r="20" spans="1:6" x14ac:dyDescent="0.25">
      <c r="A20" s="36"/>
      <c r="B20" s="4"/>
      <c r="C20" s="4"/>
      <c r="D20" s="4"/>
      <c r="E20" s="4"/>
      <c r="F20" s="37"/>
    </row>
    <row r="21" spans="1:6" x14ac:dyDescent="0.25">
      <c r="A21" s="36"/>
      <c r="B21" s="16" t="s">
        <v>14</v>
      </c>
      <c r="C21" s="4"/>
      <c r="D21" s="4"/>
      <c r="E21" s="4"/>
      <c r="F21" s="37"/>
    </row>
    <row r="22" spans="1:6" ht="15.75" thickBot="1" x14ac:dyDescent="0.3">
      <c r="A22" s="38"/>
      <c r="B22" s="39"/>
      <c r="C22" s="39"/>
      <c r="D22" s="39"/>
      <c r="E22" s="39"/>
      <c r="F22" s="40"/>
    </row>
  </sheetData>
  <sheetProtection selectLockedCells="1"/>
  <conditionalFormatting sqref="C10:C14">
    <cfRule type="cellIs" dxfId="0" priority="1" operator="lessThan">
      <formula>0</formula>
    </cfRule>
  </conditionalFormatting>
  <dataValidations xWindow="495" yWindow="297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C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C00-000001000000}"/>
  </dataValidations>
  <hyperlinks>
    <hyperlink ref="B21" r:id="rId1" display="Du kan finde mere information om den nye ferielov og ferie generelt i AAU Håndbogen." xr:uid="{00000000-0004-0000-0C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A8F718CD502747B0A37453B3BF668C" ma:contentTypeVersion="10" ma:contentTypeDescription="Opret et nyt dokument." ma:contentTypeScope="" ma:versionID="2ba7852a6f7aee7bb3fe5bdc0870c1e1">
  <xsd:schema xmlns:xsd="http://www.w3.org/2001/XMLSchema" xmlns:xs="http://www.w3.org/2001/XMLSchema" xmlns:p="http://schemas.microsoft.com/office/2006/metadata/properties" xmlns:ns3="73180a98-5a14-46a6-9c00-e29b4bdb2373" targetNamespace="http://schemas.microsoft.com/office/2006/metadata/properties" ma:root="true" ma:fieldsID="f3365d6467a76925e20d930994dbbbd4" ns3:_="">
    <xsd:import namespace="73180a98-5a14-46a6-9c00-e29b4bdb23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80a98-5a14-46a6-9c00-e29b4bdb2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F669E-0A78-46ED-BFD3-5FBC80963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C8248-37E5-4863-AF61-3795DC344FF8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73180a98-5a14-46a6-9c00-e29b4bdb2373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D43CB8-CE0F-4CEF-B531-AF960607E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80a98-5a14-46a6-9c00-e29b4bdb2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Sådan virker ferieberegneren</vt:lpstr>
      <vt:lpstr>Ansat 1.9.2024 (eller før)</vt:lpstr>
      <vt:lpstr>Ansat 1.10.2024</vt:lpstr>
      <vt:lpstr>Ansat 1.11.2024</vt:lpstr>
      <vt:lpstr>Ansat 1.12.2024</vt:lpstr>
      <vt:lpstr>Ansat 1.1.2025</vt:lpstr>
      <vt:lpstr>Ansat 1.2.2025</vt:lpstr>
      <vt:lpstr>Ansat 1.3.2025</vt:lpstr>
      <vt:lpstr>Ansat 1.4.2025</vt:lpstr>
      <vt:lpstr>Ansat 1.5.2025</vt:lpstr>
      <vt:lpstr>Ansat 1.6.2025</vt:lpstr>
      <vt:lpstr>Ansat 1.7.2025</vt:lpstr>
      <vt:lpstr>Ansat 1.8.2024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Stine Vestergaard</dc:creator>
  <cp:lastModifiedBy>Agnete Vind</cp:lastModifiedBy>
  <dcterms:created xsi:type="dcterms:W3CDTF">2020-06-29T11:12:21Z</dcterms:created>
  <dcterms:modified xsi:type="dcterms:W3CDTF">2024-09-05T07:13:56Z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0x0101008DA8F718CD502747B0A37453B3BF668C</vt:lpwstr>
  </property>
</Properties>
</file>